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cts" sheetId="1" state="visible" r:id="rId1"/>
    <sheet xmlns:r="http://schemas.openxmlformats.org/officeDocument/2006/relationships" name="Today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Settings" sheetId="4" state="visible" r:id="rId4"/>
    <sheet xmlns:r="http://schemas.openxmlformats.org/officeDocument/2006/relationships" name="Help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334155"/>
      </patternFill>
    </fill>
    <fill>
      <patternFill patternType="solid">
        <fgColor rgb="00E0E7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4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5">
    <dxf>
      <font>
        <color rgb="00991B1B"/>
      </font>
      <fill>
        <patternFill patternType="solid">
          <fgColor rgb="00FEE2E2"/>
        </patternFill>
      </fill>
    </dxf>
    <dxf>
      <font>
        <color rgb="009A3412"/>
      </font>
      <fill>
        <patternFill patternType="solid">
          <fgColor rgb="00FFEDD5"/>
        </patternFill>
      </fill>
    </dxf>
    <dxf>
      <font>
        <color rgb="00854D0E"/>
      </font>
      <fill>
        <patternFill patternType="solid">
          <fgColor rgb="00FEF9C3"/>
        </patternFill>
      </fill>
    </dxf>
    <dxf>
      <font>
        <color rgb="00075985"/>
      </font>
      <fill>
        <patternFill patternType="solid">
          <fgColor rgb="00E0F2FE"/>
        </patternFill>
      </fill>
    </dxf>
    <dxf>
      <font>
        <color rgb="0064748B"/>
      </font>
      <fill>
        <patternFill patternType="solid">
          <f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FollowSheet</author>
  </authors>
  <commentList>
    <comment ref="B1" authorId="0" shapeId="0">
      <text>
        <t>One or more addresses, separated by commas.</t>
      </text>
    </comment>
    <comment ref="F1" authorId="0" shapeId="0">
      <text>
        <t>Optional. On Team plans, put the owner’s email to send them their own daily list.</t>
      </text>
    </comment>
    <comment ref="J1" authorId="0" shapeId="0">
      <text>
        <t>"Them" = they wrote last (you owe a reply). "Me" = you wrote last (waiting on them).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28571428571428" customWidth="1" min="1" max="1"/>
    <col width="30" customWidth="1" min="2" max="2"/>
    <col width="21.42857142857143" customWidth="1" min="3" max="3"/>
    <col width="15.71428571428571" customWidth="1" min="4" max="4"/>
    <col width="13.57142857142857" customWidth="1" min="5" max="5"/>
    <col width="21.42857142857143" customWidth="1" min="6" max="6"/>
    <col width="16.42857142857143" customWidth="1" min="7" max="7"/>
    <col width="28.57142857142857" customWidth="1" min="8" max="8"/>
    <col width="17.14285714285714" customWidth="1" min="9" max="9"/>
    <col width="11.42857142857143" customWidth="1" min="10" max="10"/>
    <col width="31.42857142857143" customWidth="1" min="11" max="11"/>
    <col width="12.85714285714286" customWidth="1" min="12" max="12"/>
    <col width="11.42857142857143" customWidth="1" min="13" max="13"/>
    <col width="15" customWidth="1" min="14" max="14"/>
    <col width="37.14285714285715" customWidth="1" min="15" max="15"/>
    <col width="15.71428571428571" customWidth="1" min="16" max="16"/>
    <col width="14.28571428571429" customWidth="1" min="17" max="17"/>
    <col width="20" customWidth="1" min="18" max="18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Company</t>
        </is>
      </c>
      <c r="D1" s="1" t="inlineStr">
        <is>
          <t>Stage</t>
        </is>
      </c>
      <c r="E1" s="1" t="inlineStr">
        <is>
          <t>Deal value</t>
        </is>
      </c>
      <c r="F1" s="1" t="inlineStr">
        <is>
          <t>Owner</t>
        </is>
      </c>
      <c r="G1" s="1" t="inlineStr">
        <is>
          <t>Next follow-up</t>
        </is>
      </c>
      <c r="H1" s="1" t="inlineStr">
        <is>
          <t>Next action</t>
        </is>
      </c>
      <c r="I1" s="2" t="inlineStr">
        <is>
          <t>Last contacted</t>
        </is>
      </c>
      <c r="J1" s="2" t="inlineStr">
        <is>
          <t>Last from</t>
        </is>
      </c>
      <c r="K1" s="2" t="inlineStr">
        <is>
          <t>Last subject</t>
        </is>
      </c>
      <c r="L1" s="2" t="inlineStr">
        <is>
          <t>Gmail thread</t>
        </is>
      </c>
      <c r="M1" s="1" t="inlineStr">
        <is>
          <t>Days quiet</t>
        </is>
      </c>
      <c r="N1" s="1" t="inlineStr">
        <is>
          <t>Status</t>
        </is>
      </c>
      <c r="O1" s="1" t="inlineStr">
        <is>
          <t>Notes</t>
        </is>
      </c>
      <c r="P1" s="1" t="inlineStr">
        <is>
          <t>Source</t>
        </is>
      </c>
      <c r="Q1" s="1" t="inlineStr">
        <is>
          <t>Added</t>
        </is>
      </c>
      <c r="R1" s="2" t="inlineStr">
        <is>
          <t>Synced</t>
        </is>
      </c>
    </row>
    <row r="2">
      <c r="A2" t="inlineStr">
        <is>
          <t>Sample: Maya Chen</t>
        </is>
      </c>
      <c r="B2" t="inlineStr">
        <is>
          <t>maya@example.com</t>
        </is>
      </c>
      <c r="C2" t="inlineStr">
        <is>
          <t>Northwind Studio</t>
        </is>
      </c>
      <c r="D2" t="inlineStr">
        <is>
          <t>Proposal</t>
        </is>
      </c>
      <c r="E2" s="3" t="n">
        <v>4800</v>
      </c>
      <c r="G2" s="4" t="n">
        <v>46297</v>
      </c>
      <c r="H2" t="inlineStr">
        <is>
          <t>Send revised quote</t>
        </is>
      </c>
      <c r="I2" s="4" t="n">
        <v>46292</v>
      </c>
      <c r="J2" t="inlineStr">
        <is>
          <t>Me</t>
        </is>
      </c>
      <c r="K2" t="inlineStr">
        <is>
          <t>Quote for the spring campaign</t>
        </is>
      </c>
      <c r="M2" s="5">
        <f>IF(ISNUMBER(I2),TODAY()-INT(I2),"")</f>
        <v/>
      </c>
      <c r="N2">
        <f>IF(A2="","",IF(AND(D2&lt;&gt;"",COUNTIFS(Settings!$E$3:$E$22,D2,Settings!$F$3:$F$22,"Yes")&gt;0),"Closed",IF(J2="Them","Needs reply",IF(AND(ISNUMBER(G2),INT(G2)&lt;TODAY()),"Overdue",IF(AND(ISNUMBER(G2),INT(G2)=TODAY()),"Due today",IF(AND(ISNUMBER(I2),TODAY()-INT(I2)&gt;=Settings!$B$5,NOT(AND(ISNUMBER(G2),INT(G2)&gt;TODAY()))),"Gone cold","OK"))))))</f>
        <v/>
      </c>
      <c r="P2" t="inlineStr">
        <is>
          <t>Sample: delete me</t>
        </is>
      </c>
      <c r="Q2" s="4" t="n">
        <v>46278</v>
      </c>
      <c r="R2" s="6" t="n"/>
    </row>
    <row r="3">
      <c r="A3" t="inlineStr">
        <is>
          <t>Sample: Omar Haddad</t>
        </is>
      </c>
      <c r="B3" t="inlineStr">
        <is>
          <t>omar@example.org</t>
        </is>
      </c>
      <c r="C3" t="inlineStr">
        <is>
          <t>Haddad Realty</t>
        </is>
      </c>
      <c r="D3" t="inlineStr">
        <is>
          <t>Meeting</t>
        </is>
      </c>
      <c r="E3" s="3" t="n">
        <v>1200</v>
      </c>
      <c r="G3" s="4" t="n">
        <v>46298</v>
      </c>
      <c r="H3" t="inlineStr">
        <is>
          <t>Confirm viewing time</t>
        </is>
      </c>
      <c r="I3" s="4" t="n">
        <v>46296</v>
      </c>
      <c r="J3" t="inlineStr">
        <is>
          <t>Them</t>
        </is>
      </c>
      <c r="K3" t="inlineStr">
        <is>
          <t>Re: Viewing on Saturday?</t>
        </is>
      </c>
      <c r="M3" s="5">
        <f>IF(ISNUMBER(I3),TODAY()-INT(I3),"")</f>
        <v/>
      </c>
      <c r="N3">
        <f>IF(A3="","",IF(AND(D3&lt;&gt;"",COUNTIFS(Settings!$E$3:$E$22,D3,Settings!$F$3:$F$22,"Yes")&gt;0),"Closed",IF(J3="Them","Needs reply",IF(AND(ISNUMBER(G3),INT(G3)&lt;TODAY()),"Overdue",IF(AND(ISNUMBER(G3),INT(G3)=TODAY()),"Due today",IF(AND(ISNUMBER(I3),TODAY()-INT(I3)&gt;=Settings!$B$5,NOT(AND(ISNUMBER(G3),INT(G3)&gt;TODAY()))),"Gone cold","OK"))))))</f>
        <v/>
      </c>
      <c r="P3" t="inlineStr">
        <is>
          <t>Sample: delete me</t>
        </is>
      </c>
      <c r="Q3" s="4" t="n">
        <v>46289</v>
      </c>
      <c r="R3" s="6" t="n"/>
    </row>
    <row r="4">
      <c r="A4" t="inlineStr">
        <is>
          <t>Sample: Lena Fischer</t>
        </is>
      </c>
      <c r="B4" t="inlineStr">
        <is>
          <t>lena@example.net</t>
        </is>
      </c>
      <c r="C4" t="inlineStr">
        <is>
          <t>Fischer &amp; Co</t>
        </is>
      </c>
      <c r="D4" t="inlineStr">
        <is>
          <t>Contacted</t>
        </is>
      </c>
      <c r="E4" s="3" t="n">
        <v>2500</v>
      </c>
      <c r="G4" s="4" t="n"/>
      <c r="H4" t="inlineStr">
        <is>
          <t>Check in after holiday</t>
        </is>
      </c>
      <c r="I4" s="4" t="n">
        <v>46268</v>
      </c>
      <c r="J4" t="inlineStr">
        <is>
          <t>Me</t>
        </is>
      </c>
      <c r="K4" t="inlineStr">
        <is>
          <t>Intro: bookkeeping help</t>
        </is>
      </c>
      <c r="M4" s="5">
        <f>IF(ISNUMBER(I4),TODAY()-INT(I4),"")</f>
        <v/>
      </c>
      <c r="N4">
        <f>IF(A4="","",IF(AND(D4&lt;&gt;"",COUNTIFS(Settings!$E$3:$E$22,D4,Settings!$F$3:$F$22,"Yes")&gt;0),"Closed",IF(J4="Them","Needs reply",IF(AND(ISNUMBER(G4),INT(G4)&lt;TODAY()),"Overdue",IF(AND(ISNUMBER(G4),INT(G4)=TODAY()),"Due today",IF(AND(ISNUMBER(I4),TODAY()-INT(I4)&gt;=Settings!$B$5,NOT(AND(ISNUMBER(G4),INT(G4)&gt;TODAY()))),"Gone cold","OK"))))))</f>
        <v/>
      </c>
      <c r="P4" t="inlineStr">
        <is>
          <t>Sample: delete me</t>
        </is>
      </c>
      <c r="Q4" s="4" t="n">
        <v>46258</v>
      </c>
      <c r="R4" s="6" t="n"/>
    </row>
    <row r="5">
      <c r="A5" t="inlineStr">
        <is>
          <t>Sample: Ravi Patel</t>
        </is>
      </c>
      <c r="B5" t="inlineStr">
        <is>
          <t>ravi@example.com</t>
        </is>
      </c>
      <c r="C5" t="inlineStr">
        <is>
          <t>Patel Imports</t>
        </is>
      </c>
      <c r="D5" t="inlineStr">
        <is>
          <t>Won</t>
        </is>
      </c>
      <c r="E5" s="3" t="n">
        <v>900</v>
      </c>
      <c r="G5" s="4" t="n"/>
      <c r="H5" t="inlineStr"/>
      <c r="I5" s="4" t="n">
        <v>46248</v>
      </c>
      <c r="J5" t="inlineStr">
        <is>
          <t>Me</t>
        </is>
      </c>
      <c r="K5" t="inlineStr">
        <is>
          <t>Signed agreement</t>
        </is>
      </c>
      <c r="M5" s="5">
        <f>IF(ISNUMBER(I5),TODAY()-INT(I5),"")</f>
        <v/>
      </c>
      <c r="N5">
        <f>IF(A5="","",IF(AND(D5&lt;&gt;"",COUNTIFS(Settings!$E$3:$E$22,D5,Settings!$F$3:$F$22,"Yes")&gt;0),"Closed",IF(J5="Them","Needs reply",IF(AND(ISNUMBER(G5),INT(G5)&lt;TODAY()),"Overdue",IF(AND(ISNUMBER(G5),INT(G5)=TODAY()),"Due today",IF(AND(ISNUMBER(I5),TODAY()-INT(I5)&gt;=Settings!$B$5,NOT(AND(ISNUMBER(G5),INT(G5)&gt;TODAY()))),"Gone cold","OK"))))))</f>
        <v/>
      </c>
      <c r="P5" t="inlineStr">
        <is>
          <t>Sample: delete me</t>
        </is>
      </c>
      <c r="Q5" s="4" t="n">
        <v>46218</v>
      </c>
      <c r="R5" s="6" t="n"/>
    </row>
    <row r="6">
      <c r="E6" s="3" t="n"/>
      <c r="G6" s="4" t="n"/>
      <c r="I6" s="4" t="n"/>
      <c r="M6" s="5">
        <f>IF(ISNUMBER(I6),TODAY()-INT(I6),"")</f>
        <v/>
      </c>
      <c r="N6">
        <f>IF(A6="","",IF(AND(D6&lt;&gt;"",COUNTIFS(Settings!$E$3:$E$22,D6,Settings!$F$3:$F$22,"Yes")&gt;0),"Closed",IF(J6="Them","Needs reply",IF(AND(ISNUMBER(G6),INT(G6)&lt;TODAY()),"Overdue",IF(AND(ISNUMBER(G6),INT(G6)=TODAY()),"Due today",IF(AND(ISNUMBER(I6),TODAY()-INT(I6)&gt;=Settings!$B$5,NOT(AND(ISNUMBER(G6),INT(G6)&gt;TODAY()))),"Gone cold","OK"))))))</f>
        <v/>
      </c>
      <c r="Q6" s="4" t="n"/>
      <c r="R6" s="6" t="n"/>
    </row>
    <row r="7">
      <c r="E7" s="3" t="n"/>
      <c r="G7" s="4" t="n"/>
      <c r="I7" s="4" t="n"/>
      <c r="M7" s="5">
        <f>IF(ISNUMBER(I7),TODAY()-INT(I7),"")</f>
        <v/>
      </c>
      <c r="N7">
        <f>IF(A7="","",IF(AND(D7&lt;&gt;"",COUNTIFS(Settings!$E$3:$E$22,D7,Settings!$F$3:$F$22,"Yes")&gt;0),"Closed",IF(J7="Them","Needs reply",IF(AND(ISNUMBER(G7),INT(G7)&lt;TODAY()),"Overdue",IF(AND(ISNUMBER(G7),INT(G7)=TODAY()),"Due today",IF(AND(ISNUMBER(I7),TODAY()-INT(I7)&gt;=Settings!$B$5,NOT(AND(ISNUMBER(G7),INT(G7)&gt;TODAY()))),"Gone cold","OK"))))))</f>
        <v/>
      </c>
      <c r="Q7" s="4" t="n"/>
      <c r="R7" s="6" t="n"/>
    </row>
    <row r="8">
      <c r="E8" s="3" t="n"/>
      <c r="G8" s="4" t="n"/>
      <c r="I8" s="4" t="n"/>
      <c r="M8" s="5">
        <f>IF(ISNUMBER(I8),TODAY()-INT(I8),"")</f>
        <v/>
      </c>
      <c r="N8">
        <f>IF(A8="","",IF(AND(D8&lt;&gt;"",COUNTIFS(Settings!$E$3:$E$22,D8,Settings!$F$3:$F$22,"Yes")&gt;0),"Closed",IF(J8="Them","Needs reply",IF(AND(ISNUMBER(G8),INT(G8)&lt;TODAY()),"Overdue",IF(AND(ISNUMBER(G8),INT(G8)=TODAY()),"Due today",IF(AND(ISNUMBER(I8),TODAY()-INT(I8)&gt;=Settings!$B$5,NOT(AND(ISNUMBER(G8),INT(G8)&gt;TODAY()))),"Gone cold","OK"))))))</f>
        <v/>
      </c>
      <c r="Q8" s="4" t="n"/>
      <c r="R8" s="6" t="n"/>
    </row>
    <row r="9">
      <c r="E9" s="3" t="n"/>
      <c r="G9" s="4" t="n"/>
      <c r="I9" s="4" t="n"/>
      <c r="M9" s="5">
        <f>IF(ISNUMBER(I9),TODAY()-INT(I9),"")</f>
        <v/>
      </c>
      <c r="N9">
        <f>IF(A9="","",IF(AND(D9&lt;&gt;"",COUNTIFS(Settings!$E$3:$E$22,D9,Settings!$F$3:$F$22,"Yes")&gt;0),"Closed",IF(J9="Them","Needs reply",IF(AND(ISNUMBER(G9),INT(G9)&lt;TODAY()),"Overdue",IF(AND(ISNUMBER(G9),INT(G9)=TODAY()),"Due today",IF(AND(ISNUMBER(I9),TODAY()-INT(I9)&gt;=Settings!$B$5,NOT(AND(ISNUMBER(G9),INT(G9)&gt;TODAY()))),"Gone cold","OK"))))))</f>
        <v/>
      </c>
      <c r="Q9" s="4" t="n"/>
      <c r="R9" s="6" t="n"/>
    </row>
    <row r="10">
      <c r="E10" s="3" t="n"/>
      <c r="G10" s="4" t="n"/>
      <c r="I10" s="4" t="n"/>
      <c r="M10" s="5">
        <f>IF(ISNUMBER(I10),TODAY()-INT(I10),"")</f>
        <v/>
      </c>
      <c r="N10">
        <f>IF(A10="","",IF(AND(D10&lt;&gt;"",COUNTIFS(Settings!$E$3:$E$22,D10,Settings!$F$3:$F$22,"Yes")&gt;0),"Closed",IF(J10="Them","Needs reply",IF(AND(ISNUMBER(G10),INT(G10)&lt;TODAY()),"Overdue",IF(AND(ISNUMBER(G10),INT(G10)=TODAY()),"Due today",IF(AND(ISNUMBER(I10),TODAY()-INT(I10)&gt;=Settings!$B$5,NOT(AND(ISNUMBER(G10),INT(G10)&gt;TODAY()))),"Gone cold","OK"))))))</f>
        <v/>
      </c>
      <c r="Q10" s="4" t="n"/>
      <c r="R10" s="6" t="n"/>
    </row>
    <row r="11">
      <c r="E11" s="3" t="n"/>
      <c r="G11" s="4" t="n"/>
      <c r="I11" s="4" t="n"/>
      <c r="M11" s="5">
        <f>IF(ISNUMBER(I11),TODAY()-INT(I11),"")</f>
        <v/>
      </c>
      <c r="N11">
        <f>IF(A11="","",IF(AND(D11&lt;&gt;"",COUNTIFS(Settings!$E$3:$E$22,D11,Settings!$F$3:$F$22,"Yes")&gt;0),"Closed",IF(J11="Them","Needs reply",IF(AND(ISNUMBER(G11),INT(G11)&lt;TODAY()),"Overdue",IF(AND(ISNUMBER(G11),INT(G11)=TODAY()),"Due today",IF(AND(ISNUMBER(I11),TODAY()-INT(I11)&gt;=Settings!$B$5,NOT(AND(ISNUMBER(G11),INT(G11)&gt;TODAY()))),"Gone cold","OK"))))))</f>
        <v/>
      </c>
      <c r="Q11" s="4" t="n"/>
      <c r="R11" s="6" t="n"/>
    </row>
    <row r="12">
      <c r="E12" s="3" t="n"/>
      <c r="G12" s="4" t="n"/>
      <c r="I12" s="4" t="n"/>
      <c r="M12" s="5">
        <f>IF(ISNUMBER(I12),TODAY()-INT(I12),"")</f>
        <v/>
      </c>
      <c r="N12">
        <f>IF(A12="","",IF(AND(D12&lt;&gt;"",COUNTIFS(Settings!$E$3:$E$22,D12,Settings!$F$3:$F$22,"Yes")&gt;0),"Closed",IF(J12="Them","Needs reply",IF(AND(ISNUMBER(G12),INT(G12)&lt;TODAY()),"Overdue",IF(AND(ISNUMBER(G12),INT(G12)=TODAY()),"Due today",IF(AND(ISNUMBER(I12),TODAY()-INT(I12)&gt;=Settings!$B$5,NOT(AND(ISNUMBER(G12),INT(G12)&gt;TODAY()))),"Gone cold","OK"))))))</f>
        <v/>
      </c>
      <c r="Q12" s="4" t="n"/>
      <c r="R12" s="6" t="n"/>
    </row>
    <row r="13">
      <c r="E13" s="3" t="n"/>
      <c r="G13" s="4" t="n"/>
      <c r="I13" s="4" t="n"/>
      <c r="M13" s="5">
        <f>IF(ISNUMBER(I13),TODAY()-INT(I13),"")</f>
        <v/>
      </c>
      <c r="N13">
        <f>IF(A13="","",IF(AND(D13&lt;&gt;"",COUNTIFS(Settings!$E$3:$E$22,D13,Settings!$F$3:$F$22,"Yes")&gt;0),"Closed",IF(J13="Them","Needs reply",IF(AND(ISNUMBER(G13),INT(G13)&lt;TODAY()),"Overdue",IF(AND(ISNUMBER(G13),INT(G13)=TODAY()),"Due today",IF(AND(ISNUMBER(I13),TODAY()-INT(I13)&gt;=Settings!$B$5,NOT(AND(ISNUMBER(G13),INT(G13)&gt;TODAY()))),"Gone cold","OK"))))))</f>
        <v/>
      </c>
      <c r="Q13" s="4" t="n"/>
      <c r="R13" s="6" t="n"/>
    </row>
    <row r="14">
      <c r="E14" s="3" t="n"/>
      <c r="G14" s="4" t="n"/>
      <c r="I14" s="4" t="n"/>
      <c r="M14" s="5">
        <f>IF(ISNUMBER(I14),TODAY()-INT(I14),"")</f>
        <v/>
      </c>
      <c r="N14">
        <f>IF(A14="","",IF(AND(D14&lt;&gt;"",COUNTIFS(Settings!$E$3:$E$22,D14,Settings!$F$3:$F$22,"Yes")&gt;0),"Closed",IF(J14="Them","Needs reply",IF(AND(ISNUMBER(G14),INT(G14)&lt;TODAY()),"Overdue",IF(AND(ISNUMBER(G14),INT(G14)=TODAY()),"Due today",IF(AND(ISNUMBER(I14),TODAY()-INT(I14)&gt;=Settings!$B$5,NOT(AND(ISNUMBER(G14),INT(G14)&gt;TODAY()))),"Gone cold","OK"))))))</f>
        <v/>
      </c>
      <c r="Q14" s="4" t="n"/>
      <c r="R14" s="6" t="n"/>
    </row>
    <row r="15">
      <c r="E15" s="3" t="n"/>
      <c r="G15" s="4" t="n"/>
      <c r="I15" s="4" t="n"/>
      <c r="M15" s="5">
        <f>IF(ISNUMBER(I15),TODAY()-INT(I15),"")</f>
        <v/>
      </c>
      <c r="N15">
        <f>IF(A15="","",IF(AND(D15&lt;&gt;"",COUNTIFS(Settings!$E$3:$E$22,D15,Settings!$F$3:$F$22,"Yes")&gt;0),"Closed",IF(J15="Them","Needs reply",IF(AND(ISNUMBER(G15),INT(G15)&lt;TODAY()),"Overdue",IF(AND(ISNUMBER(G15),INT(G15)=TODAY()),"Due today",IF(AND(ISNUMBER(I15),TODAY()-INT(I15)&gt;=Settings!$B$5,NOT(AND(ISNUMBER(G15),INT(G15)&gt;TODAY()))),"Gone cold","OK"))))))</f>
        <v/>
      </c>
      <c r="Q15" s="4" t="n"/>
      <c r="R15" s="6" t="n"/>
    </row>
    <row r="16">
      <c r="E16" s="3" t="n"/>
      <c r="G16" s="4" t="n"/>
      <c r="I16" s="4" t="n"/>
      <c r="M16" s="5">
        <f>IF(ISNUMBER(I16),TODAY()-INT(I16),"")</f>
        <v/>
      </c>
      <c r="N16">
        <f>IF(A16="","",IF(AND(D16&lt;&gt;"",COUNTIFS(Settings!$E$3:$E$22,D16,Settings!$F$3:$F$22,"Yes")&gt;0),"Closed",IF(J16="Them","Needs reply",IF(AND(ISNUMBER(G16),INT(G16)&lt;TODAY()),"Overdue",IF(AND(ISNUMBER(G16),INT(G16)=TODAY()),"Due today",IF(AND(ISNUMBER(I16),TODAY()-INT(I16)&gt;=Settings!$B$5,NOT(AND(ISNUMBER(G16),INT(G16)&gt;TODAY()))),"Gone cold","OK"))))))</f>
        <v/>
      </c>
      <c r="Q16" s="4" t="n"/>
      <c r="R16" s="6" t="n"/>
    </row>
    <row r="17">
      <c r="E17" s="3" t="n"/>
      <c r="G17" s="4" t="n"/>
      <c r="I17" s="4" t="n"/>
      <c r="M17" s="5">
        <f>IF(ISNUMBER(I17),TODAY()-INT(I17),"")</f>
        <v/>
      </c>
      <c r="N17">
        <f>IF(A17="","",IF(AND(D17&lt;&gt;"",COUNTIFS(Settings!$E$3:$E$22,D17,Settings!$F$3:$F$22,"Yes")&gt;0),"Closed",IF(J17="Them","Needs reply",IF(AND(ISNUMBER(G17),INT(G17)&lt;TODAY()),"Overdue",IF(AND(ISNUMBER(G17),INT(G17)=TODAY()),"Due today",IF(AND(ISNUMBER(I17),TODAY()-INT(I17)&gt;=Settings!$B$5,NOT(AND(ISNUMBER(G17),INT(G17)&gt;TODAY()))),"Gone cold","OK"))))))</f>
        <v/>
      </c>
      <c r="Q17" s="4" t="n"/>
      <c r="R17" s="6" t="n"/>
    </row>
    <row r="18">
      <c r="E18" s="3" t="n"/>
      <c r="G18" s="4" t="n"/>
      <c r="I18" s="4" t="n"/>
      <c r="M18" s="5">
        <f>IF(ISNUMBER(I18),TODAY()-INT(I18),"")</f>
        <v/>
      </c>
      <c r="N18">
        <f>IF(A18="","",IF(AND(D18&lt;&gt;"",COUNTIFS(Settings!$E$3:$E$22,D18,Settings!$F$3:$F$22,"Yes")&gt;0),"Closed",IF(J18="Them","Needs reply",IF(AND(ISNUMBER(G18),INT(G18)&lt;TODAY()),"Overdue",IF(AND(ISNUMBER(G18),INT(G18)=TODAY()),"Due today",IF(AND(ISNUMBER(I18),TODAY()-INT(I18)&gt;=Settings!$B$5,NOT(AND(ISNUMBER(G18),INT(G18)&gt;TODAY()))),"Gone cold","OK"))))))</f>
        <v/>
      </c>
      <c r="Q18" s="4" t="n"/>
      <c r="R18" s="6" t="n"/>
    </row>
    <row r="19">
      <c r="E19" s="3" t="n"/>
      <c r="G19" s="4" t="n"/>
      <c r="I19" s="4" t="n"/>
      <c r="M19" s="5">
        <f>IF(ISNUMBER(I19),TODAY()-INT(I19),"")</f>
        <v/>
      </c>
      <c r="N19">
        <f>IF(A19="","",IF(AND(D19&lt;&gt;"",COUNTIFS(Settings!$E$3:$E$22,D19,Settings!$F$3:$F$22,"Yes")&gt;0),"Closed",IF(J19="Them","Needs reply",IF(AND(ISNUMBER(G19),INT(G19)&lt;TODAY()),"Overdue",IF(AND(ISNUMBER(G19),INT(G19)=TODAY()),"Due today",IF(AND(ISNUMBER(I19),TODAY()-INT(I19)&gt;=Settings!$B$5,NOT(AND(ISNUMBER(G19),INT(G19)&gt;TODAY()))),"Gone cold","OK"))))))</f>
        <v/>
      </c>
      <c r="Q19" s="4" t="n"/>
      <c r="R19" s="6" t="n"/>
    </row>
    <row r="20">
      <c r="E20" s="3" t="n"/>
      <c r="G20" s="4" t="n"/>
      <c r="I20" s="4" t="n"/>
      <c r="M20" s="5">
        <f>IF(ISNUMBER(I20),TODAY()-INT(I20),"")</f>
        <v/>
      </c>
      <c r="N20">
        <f>IF(A20="","",IF(AND(D20&lt;&gt;"",COUNTIFS(Settings!$E$3:$E$22,D20,Settings!$F$3:$F$22,"Yes")&gt;0),"Closed",IF(J20="Them","Needs reply",IF(AND(ISNUMBER(G20),INT(G20)&lt;TODAY()),"Overdue",IF(AND(ISNUMBER(G20),INT(G20)=TODAY()),"Due today",IF(AND(ISNUMBER(I20),TODAY()-INT(I20)&gt;=Settings!$B$5,NOT(AND(ISNUMBER(G20),INT(G20)&gt;TODAY()))),"Gone cold","OK"))))))</f>
        <v/>
      </c>
      <c r="Q20" s="4" t="n"/>
      <c r="R20" s="6" t="n"/>
    </row>
    <row r="21">
      <c r="E21" s="3" t="n"/>
      <c r="G21" s="4" t="n"/>
      <c r="I21" s="4" t="n"/>
      <c r="M21" s="5">
        <f>IF(ISNUMBER(I21),TODAY()-INT(I21),"")</f>
        <v/>
      </c>
      <c r="N21">
        <f>IF(A21="","",IF(AND(D21&lt;&gt;"",COUNTIFS(Settings!$E$3:$E$22,D21,Settings!$F$3:$F$22,"Yes")&gt;0),"Closed",IF(J21="Them","Needs reply",IF(AND(ISNUMBER(G21),INT(G21)&lt;TODAY()),"Overdue",IF(AND(ISNUMBER(G21),INT(G21)=TODAY()),"Due today",IF(AND(ISNUMBER(I21),TODAY()-INT(I21)&gt;=Settings!$B$5,NOT(AND(ISNUMBER(G21),INT(G21)&gt;TODAY()))),"Gone cold","OK"))))))</f>
        <v/>
      </c>
      <c r="Q21" s="4" t="n"/>
      <c r="R21" s="6" t="n"/>
    </row>
    <row r="22">
      <c r="E22" s="3" t="n"/>
      <c r="G22" s="4" t="n"/>
      <c r="I22" s="4" t="n"/>
      <c r="M22" s="5">
        <f>IF(ISNUMBER(I22),TODAY()-INT(I22),"")</f>
        <v/>
      </c>
      <c r="N22">
        <f>IF(A22="","",IF(AND(D22&lt;&gt;"",COUNTIFS(Settings!$E$3:$E$22,D22,Settings!$F$3:$F$22,"Yes")&gt;0),"Closed",IF(J22="Them","Needs reply",IF(AND(ISNUMBER(G22),INT(G22)&lt;TODAY()),"Overdue",IF(AND(ISNUMBER(G22),INT(G22)=TODAY()),"Due today",IF(AND(ISNUMBER(I22),TODAY()-INT(I22)&gt;=Settings!$B$5,NOT(AND(ISNUMBER(G22),INT(G22)&gt;TODAY()))),"Gone cold","OK"))))))</f>
        <v/>
      </c>
      <c r="Q22" s="4" t="n"/>
      <c r="R22" s="6" t="n"/>
    </row>
    <row r="23">
      <c r="E23" s="3" t="n"/>
      <c r="G23" s="4" t="n"/>
      <c r="I23" s="4" t="n"/>
      <c r="M23" s="5">
        <f>IF(ISNUMBER(I23),TODAY()-INT(I23),"")</f>
        <v/>
      </c>
      <c r="N23">
        <f>IF(A23="","",IF(AND(D23&lt;&gt;"",COUNTIFS(Settings!$E$3:$E$22,D23,Settings!$F$3:$F$22,"Yes")&gt;0),"Closed",IF(J23="Them","Needs reply",IF(AND(ISNUMBER(G23),INT(G23)&lt;TODAY()),"Overdue",IF(AND(ISNUMBER(G23),INT(G23)=TODAY()),"Due today",IF(AND(ISNUMBER(I23),TODAY()-INT(I23)&gt;=Settings!$B$5,NOT(AND(ISNUMBER(G23),INT(G23)&gt;TODAY()))),"Gone cold","OK"))))))</f>
        <v/>
      </c>
      <c r="Q23" s="4" t="n"/>
      <c r="R23" s="6" t="n"/>
    </row>
    <row r="24">
      <c r="E24" s="3" t="n"/>
      <c r="G24" s="4" t="n"/>
      <c r="I24" s="4" t="n"/>
      <c r="M24" s="5">
        <f>IF(ISNUMBER(I24),TODAY()-INT(I24),"")</f>
        <v/>
      </c>
      <c r="N24">
        <f>IF(A24="","",IF(AND(D24&lt;&gt;"",COUNTIFS(Settings!$E$3:$E$22,D24,Settings!$F$3:$F$22,"Yes")&gt;0),"Closed",IF(J24="Them","Needs reply",IF(AND(ISNUMBER(G24),INT(G24)&lt;TODAY()),"Overdue",IF(AND(ISNUMBER(G24),INT(G24)=TODAY()),"Due today",IF(AND(ISNUMBER(I24),TODAY()-INT(I24)&gt;=Settings!$B$5,NOT(AND(ISNUMBER(G24),INT(G24)&gt;TODAY()))),"Gone cold","OK"))))))</f>
        <v/>
      </c>
      <c r="Q24" s="4" t="n"/>
      <c r="R24" s="6" t="n"/>
    </row>
    <row r="25">
      <c r="E25" s="3" t="n"/>
      <c r="G25" s="4" t="n"/>
      <c r="I25" s="4" t="n"/>
      <c r="M25" s="5">
        <f>IF(ISNUMBER(I25),TODAY()-INT(I25),"")</f>
        <v/>
      </c>
      <c r="N25">
        <f>IF(A25="","",IF(AND(D25&lt;&gt;"",COUNTIFS(Settings!$E$3:$E$22,D25,Settings!$F$3:$F$22,"Yes")&gt;0),"Closed",IF(J25="Them","Needs reply",IF(AND(ISNUMBER(G25),INT(G25)&lt;TODAY()),"Overdue",IF(AND(ISNUMBER(G25),INT(G25)=TODAY()),"Due today",IF(AND(ISNUMBER(I25),TODAY()-INT(I25)&gt;=Settings!$B$5,NOT(AND(ISNUMBER(G25),INT(G25)&gt;TODAY()))),"Gone cold","OK"))))))</f>
        <v/>
      </c>
      <c r="Q25" s="4" t="n"/>
      <c r="R25" s="6" t="n"/>
    </row>
    <row r="26">
      <c r="E26" s="3" t="n"/>
      <c r="G26" s="4" t="n"/>
      <c r="I26" s="4" t="n"/>
      <c r="M26" s="5">
        <f>IF(ISNUMBER(I26),TODAY()-INT(I26),"")</f>
        <v/>
      </c>
      <c r="N26">
        <f>IF(A26="","",IF(AND(D26&lt;&gt;"",COUNTIFS(Settings!$E$3:$E$22,D26,Settings!$F$3:$F$22,"Yes")&gt;0),"Closed",IF(J26="Them","Needs reply",IF(AND(ISNUMBER(G26),INT(G26)&lt;TODAY()),"Overdue",IF(AND(ISNUMBER(G26),INT(G26)=TODAY()),"Due today",IF(AND(ISNUMBER(I26),TODAY()-INT(I26)&gt;=Settings!$B$5,NOT(AND(ISNUMBER(G26),INT(G26)&gt;TODAY()))),"Gone cold","OK"))))))</f>
        <v/>
      </c>
      <c r="Q26" s="4" t="n"/>
      <c r="R26" s="6" t="n"/>
    </row>
    <row r="27">
      <c r="E27" s="3" t="n"/>
      <c r="G27" s="4" t="n"/>
      <c r="I27" s="4" t="n"/>
      <c r="M27" s="5">
        <f>IF(ISNUMBER(I27),TODAY()-INT(I27),"")</f>
        <v/>
      </c>
      <c r="N27">
        <f>IF(A27="","",IF(AND(D27&lt;&gt;"",COUNTIFS(Settings!$E$3:$E$22,D27,Settings!$F$3:$F$22,"Yes")&gt;0),"Closed",IF(J27="Them","Needs reply",IF(AND(ISNUMBER(G27),INT(G27)&lt;TODAY()),"Overdue",IF(AND(ISNUMBER(G27),INT(G27)=TODAY()),"Due today",IF(AND(ISNUMBER(I27),TODAY()-INT(I27)&gt;=Settings!$B$5,NOT(AND(ISNUMBER(G27),INT(G27)&gt;TODAY()))),"Gone cold","OK"))))))</f>
        <v/>
      </c>
      <c r="Q27" s="4" t="n"/>
      <c r="R27" s="6" t="n"/>
    </row>
    <row r="28">
      <c r="E28" s="3" t="n"/>
      <c r="G28" s="4" t="n"/>
      <c r="I28" s="4" t="n"/>
      <c r="M28" s="5">
        <f>IF(ISNUMBER(I28),TODAY()-INT(I28),"")</f>
        <v/>
      </c>
      <c r="N28">
        <f>IF(A28="","",IF(AND(D28&lt;&gt;"",COUNTIFS(Settings!$E$3:$E$22,D28,Settings!$F$3:$F$22,"Yes")&gt;0),"Closed",IF(J28="Them","Needs reply",IF(AND(ISNUMBER(G28),INT(G28)&lt;TODAY()),"Overdue",IF(AND(ISNUMBER(G28),INT(G28)=TODAY()),"Due today",IF(AND(ISNUMBER(I28),TODAY()-INT(I28)&gt;=Settings!$B$5,NOT(AND(ISNUMBER(G28),INT(G28)&gt;TODAY()))),"Gone cold","OK"))))))</f>
        <v/>
      </c>
      <c r="Q28" s="4" t="n"/>
      <c r="R28" s="6" t="n"/>
    </row>
    <row r="29">
      <c r="E29" s="3" t="n"/>
      <c r="G29" s="4" t="n"/>
      <c r="I29" s="4" t="n"/>
      <c r="M29" s="5">
        <f>IF(ISNUMBER(I29),TODAY()-INT(I29),"")</f>
        <v/>
      </c>
      <c r="N29">
        <f>IF(A29="","",IF(AND(D29&lt;&gt;"",COUNTIFS(Settings!$E$3:$E$22,D29,Settings!$F$3:$F$22,"Yes")&gt;0),"Closed",IF(J29="Them","Needs reply",IF(AND(ISNUMBER(G29),INT(G29)&lt;TODAY()),"Overdue",IF(AND(ISNUMBER(G29),INT(G29)=TODAY()),"Due today",IF(AND(ISNUMBER(I29),TODAY()-INT(I29)&gt;=Settings!$B$5,NOT(AND(ISNUMBER(G29),INT(G29)&gt;TODAY()))),"Gone cold","OK"))))))</f>
        <v/>
      </c>
      <c r="Q29" s="4" t="n"/>
      <c r="R29" s="6" t="n"/>
    </row>
    <row r="30">
      <c r="E30" s="3" t="n"/>
      <c r="G30" s="4" t="n"/>
      <c r="I30" s="4" t="n"/>
      <c r="M30" s="5">
        <f>IF(ISNUMBER(I30),TODAY()-INT(I30),"")</f>
        <v/>
      </c>
      <c r="N30">
        <f>IF(A30="","",IF(AND(D30&lt;&gt;"",COUNTIFS(Settings!$E$3:$E$22,D30,Settings!$F$3:$F$22,"Yes")&gt;0),"Closed",IF(J30="Them","Needs reply",IF(AND(ISNUMBER(G30),INT(G30)&lt;TODAY()),"Overdue",IF(AND(ISNUMBER(G30),INT(G30)=TODAY()),"Due today",IF(AND(ISNUMBER(I30),TODAY()-INT(I30)&gt;=Settings!$B$5,NOT(AND(ISNUMBER(G30),INT(G30)&gt;TODAY()))),"Gone cold","OK"))))))</f>
        <v/>
      </c>
      <c r="Q30" s="4" t="n"/>
      <c r="R30" s="6" t="n"/>
    </row>
    <row r="31">
      <c r="E31" s="3" t="n"/>
      <c r="G31" s="4" t="n"/>
      <c r="I31" s="4" t="n"/>
      <c r="M31" s="5">
        <f>IF(ISNUMBER(I31),TODAY()-INT(I31),"")</f>
        <v/>
      </c>
      <c r="N31">
        <f>IF(A31="","",IF(AND(D31&lt;&gt;"",COUNTIFS(Settings!$E$3:$E$22,D31,Settings!$F$3:$F$22,"Yes")&gt;0),"Closed",IF(J31="Them","Needs reply",IF(AND(ISNUMBER(G31),INT(G31)&lt;TODAY()),"Overdue",IF(AND(ISNUMBER(G31),INT(G31)=TODAY()),"Due today",IF(AND(ISNUMBER(I31),TODAY()-INT(I31)&gt;=Settings!$B$5,NOT(AND(ISNUMBER(G31),INT(G31)&gt;TODAY()))),"Gone cold","OK"))))))</f>
        <v/>
      </c>
      <c r="Q31" s="4" t="n"/>
      <c r="R31" s="6" t="n"/>
    </row>
    <row r="32">
      <c r="E32" s="3" t="n"/>
      <c r="G32" s="4" t="n"/>
      <c r="I32" s="4" t="n"/>
      <c r="M32" s="5">
        <f>IF(ISNUMBER(I32),TODAY()-INT(I32),"")</f>
        <v/>
      </c>
      <c r="N32">
        <f>IF(A32="","",IF(AND(D32&lt;&gt;"",COUNTIFS(Settings!$E$3:$E$22,D32,Settings!$F$3:$F$22,"Yes")&gt;0),"Closed",IF(J32="Them","Needs reply",IF(AND(ISNUMBER(G32),INT(G32)&lt;TODAY()),"Overdue",IF(AND(ISNUMBER(G32),INT(G32)=TODAY()),"Due today",IF(AND(ISNUMBER(I32),TODAY()-INT(I32)&gt;=Settings!$B$5,NOT(AND(ISNUMBER(G32),INT(G32)&gt;TODAY()))),"Gone cold","OK"))))))</f>
        <v/>
      </c>
      <c r="Q32" s="4" t="n"/>
      <c r="R32" s="6" t="n"/>
    </row>
    <row r="33">
      <c r="E33" s="3" t="n"/>
      <c r="G33" s="4" t="n"/>
      <c r="I33" s="4" t="n"/>
      <c r="M33" s="5">
        <f>IF(ISNUMBER(I33),TODAY()-INT(I33),"")</f>
        <v/>
      </c>
      <c r="N33">
        <f>IF(A33="","",IF(AND(D33&lt;&gt;"",COUNTIFS(Settings!$E$3:$E$22,D33,Settings!$F$3:$F$22,"Yes")&gt;0),"Closed",IF(J33="Them","Needs reply",IF(AND(ISNUMBER(G33),INT(G33)&lt;TODAY()),"Overdue",IF(AND(ISNUMBER(G33),INT(G33)=TODAY()),"Due today",IF(AND(ISNUMBER(I33),TODAY()-INT(I33)&gt;=Settings!$B$5,NOT(AND(ISNUMBER(G33),INT(G33)&gt;TODAY()))),"Gone cold","OK"))))))</f>
        <v/>
      </c>
      <c r="Q33" s="4" t="n"/>
      <c r="R33" s="6" t="n"/>
    </row>
    <row r="34">
      <c r="E34" s="3" t="n"/>
      <c r="G34" s="4" t="n"/>
      <c r="I34" s="4" t="n"/>
      <c r="M34" s="5">
        <f>IF(ISNUMBER(I34),TODAY()-INT(I34),"")</f>
        <v/>
      </c>
      <c r="N34">
        <f>IF(A34="","",IF(AND(D34&lt;&gt;"",COUNTIFS(Settings!$E$3:$E$22,D34,Settings!$F$3:$F$22,"Yes")&gt;0),"Closed",IF(J34="Them","Needs reply",IF(AND(ISNUMBER(G34),INT(G34)&lt;TODAY()),"Overdue",IF(AND(ISNUMBER(G34),INT(G34)=TODAY()),"Due today",IF(AND(ISNUMBER(I34),TODAY()-INT(I34)&gt;=Settings!$B$5,NOT(AND(ISNUMBER(G34),INT(G34)&gt;TODAY()))),"Gone cold","OK"))))))</f>
        <v/>
      </c>
      <c r="Q34" s="4" t="n"/>
      <c r="R34" s="6" t="n"/>
    </row>
    <row r="35">
      <c r="E35" s="3" t="n"/>
      <c r="G35" s="4" t="n"/>
      <c r="I35" s="4" t="n"/>
      <c r="M35" s="5">
        <f>IF(ISNUMBER(I35),TODAY()-INT(I35),"")</f>
        <v/>
      </c>
      <c r="N35">
        <f>IF(A35="","",IF(AND(D35&lt;&gt;"",COUNTIFS(Settings!$E$3:$E$22,D35,Settings!$F$3:$F$22,"Yes")&gt;0),"Closed",IF(J35="Them","Needs reply",IF(AND(ISNUMBER(G35),INT(G35)&lt;TODAY()),"Overdue",IF(AND(ISNUMBER(G35),INT(G35)=TODAY()),"Due today",IF(AND(ISNUMBER(I35),TODAY()-INT(I35)&gt;=Settings!$B$5,NOT(AND(ISNUMBER(G35),INT(G35)&gt;TODAY()))),"Gone cold","OK"))))))</f>
        <v/>
      </c>
      <c r="Q35" s="4" t="n"/>
      <c r="R35" s="6" t="n"/>
    </row>
    <row r="36">
      <c r="E36" s="3" t="n"/>
      <c r="G36" s="4" t="n"/>
      <c r="I36" s="4" t="n"/>
      <c r="M36" s="5">
        <f>IF(ISNUMBER(I36),TODAY()-INT(I36),"")</f>
        <v/>
      </c>
      <c r="N36">
        <f>IF(A36="","",IF(AND(D36&lt;&gt;"",COUNTIFS(Settings!$E$3:$E$22,D36,Settings!$F$3:$F$22,"Yes")&gt;0),"Closed",IF(J36="Them","Needs reply",IF(AND(ISNUMBER(G36),INT(G36)&lt;TODAY()),"Overdue",IF(AND(ISNUMBER(G36),INT(G36)=TODAY()),"Due today",IF(AND(ISNUMBER(I36),TODAY()-INT(I36)&gt;=Settings!$B$5,NOT(AND(ISNUMBER(G36),INT(G36)&gt;TODAY()))),"Gone cold","OK"))))))</f>
        <v/>
      </c>
      <c r="Q36" s="4" t="n"/>
      <c r="R36" s="6" t="n"/>
    </row>
    <row r="37">
      <c r="E37" s="3" t="n"/>
      <c r="G37" s="4" t="n"/>
      <c r="I37" s="4" t="n"/>
      <c r="M37" s="5">
        <f>IF(ISNUMBER(I37),TODAY()-INT(I37),"")</f>
        <v/>
      </c>
      <c r="N37">
        <f>IF(A37="","",IF(AND(D37&lt;&gt;"",COUNTIFS(Settings!$E$3:$E$22,D37,Settings!$F$3:$F$22,"Yes")&gt;0),"Closed",IF(J37="Them","Needs reply",IF(AND(ISNUMBER(G37),INT(G37)&lt;TODAY()),"Overdue",IF(AND(ISNUMBER(G37),INT(G37)=TODAY()),"Due today",IF(AND(ISNUMBER(I37),TODAY()-INT(I37)&gt;=Settings!$B$5,NOT(AND(ISNUMBER(G37),INT(G37)&gt;TODAY()))),"Gone cold","OK"))))))</f>
        <v/>
      </c>
      <c r="Q37" s="4" t="n"/>
      <c r="R37" s="6" t="n"/>
    </row>
    <row r="38">
      <c r="E38" s="3" t="n"/>
      <c r="G38" s="4" t="n"/>
      <c r="I38" s="4" t="n"/>
      <c r="M38" s="5">
        <f>IF(ISNUMBER(I38),TODAY()-INT(I38),"")</f>
        <v/>
      </c>
      <c r="N38">
        <f>IF(A38="","",IF(AND(D38&lt;&gt;"",COUNTIFS(Settings!$E$3:$E$22,D38,Settings!$F$3:$F$22,"Yes")&gt;0),"Closed",IF(J38="Them","Needs reply",IF(AND(ISNUMBER(G38),INT(G38)&lt;TODAY()),"Overdue",IF(AND(ISNUMBER(G38),INT(G38)=TODAY()),"Due today",IF(AND(ISNUMBER(I38),TODAY()-INT(I38)&gt;=Settings!$B$5,NOT(AND(ISNUMBER(G38),INT(G38)&gt;TODAY()))),"Gone cold","OK"))))))</f>
        <v/>
      </c>
      <c r="Q38" s="4" t="n"/>
      <c r="R38" s="6" t="n"/>
    </row>
    <row r="39">
      <c r="E39" s="3" t="n"/>
      <c r="G39" s="4" t="n"/>
      <c r="I39" s="4" t="n"/>
      <c r="M39" s="5">
        <f>IF(ISNUMBER(I39),TODAY()-INT(I39),"")</f>
        <v/>
      </c>
      <c r="N39">
        <f>IF(A39="","",IF(AND(D39&lt;&gt;"",COUNTIFS(Settings!$E$3:$E$22,D39,Settings!$F$3:$F$22,"Yes")&gt;0),"Closed",IF(J39="Them","Needs reply",IF(AND(ISNUMBER(G39),INT(G39)&lt;TODAY()),"Overdue",IF(AND(ISNUMBER(G39),INT(G39)=TODAY()),"Due today",IF(AND(ISNUMBER(I39),TODAY()-INT(I39)&gt;=Settings!$B$5,NOT(AND(ISNUMBER(G39),INT(G39)&gt;TODAY()))),"Gone cold","OK"))))))</f>
        <v/>
      </c>
      <c r="Q39" s="4" t="n"/>
      <c r="R39" s="6" t="n"/>
    </row>
    <row r="40">
      <c r="E40" s="3" t="n"/>
      <c r="G40" s="4" t="n"/>
      <c r="I40" s="4" t="n"/>
      <c r="M40" s="5">
        <f>IF(ISNUMBER(I40),TODAY()-INT(I40),"")</f>
        <v/>
      </c>
      <c r="N40">
        <f>IF(A40="","",IF(AND(D40&lt;&gt;"",COUNTIFS(Settings!$E$3:$E$22,D40,Settings!$F$3:$F$22,"Yes")&gt;0),"Closed",IF(J40="Them","Needs reply",IF(AND(ISNUMBER(G40),INT(G40)&lt;TODAY()),"Overdue",IF(AND(ISNUMBER(G40),INT(G40)=TODAY()),"Due today",IF(AND(ISNUMBER(I40),TODAY()-INT(I40)&gt;=Settings!$B$5,NOT(AND(ISNUMBER(G40),INT(G40)&gt;TODAY()))),"Gone cold","OK"))))))</f>
        <v/>
      </c>
      <c r="Q40" s="4" t="n"/>
      <c r="R40" s="6" t="n"/>
    </row>
    <row r="41">
      <c r="E41" s="3" t="n"/>
      <c r="G41" s="4" t="n"/>
      <c r="I41" s="4" t="n"/>
      <c r="M41" s="5">
        <f>IF(ISNUMBER(I41),TODAY()-INT(I41),"")</f>
        <v/>
      </c>
      <c r="N41">
        <f>IF(A41="","",IF(AND(D41&lt;&gt;"",COUNTIFS(Settings!$E$3:$E$22,D41,Settings!$F$3:$F$22,"Yes")&gt;0),"Closed",IF(J41="Them","Needs reply",IF(AND(ISNUMBER(G41),INT(G41)&lt;TODAY()),"Overdue",IF(AND(ISNUMBER(G41),INT(G41)=TODAY()),"Due today",IF(AND(ISNUMBER(I41),TODAY()-INT(I41)&gt;=Settings!$B$5,NOT(AND(ISNUMBER(G41),INT(G41)&gt;TODAY()))),"Gone cold","OK"))))))</f>
        <v/>
      </c>
      <c r="Q41" s="4" t="n"/>
      <c r="R41" s="6" t="n"/>
    </row>
    <row r="42">
      <c r="E42" s="3" t="n"/>
      <c r="G42" s="4" t="n"/>
      <c r="I42" s="4" t="n"/>
      <c r="M42" s="5">
        <f>IF(ISNUMBER(I42),TODAY()-INT(I42),"")</f>
        <v/>
      </c>
      <c r="N42">
        <f>IF(A42="","",IF(AND(D42&lt;&gt;"",COUNTIFS(Settings!$E$3:$E$22,D42,Settings!$F$3:$F$22,"Yes")&gt;0),"Closed",IF(J42="Them","Needs reply",IF(AND(ISNUMBER(G42),INT(G42)&lt;TODAY()),"Overdue",IF(AND(ISNUMBER(G42),INT(G42)=TODAY()),"Due today",IF(AND(ISNUMBER(I42),TODAY()-INT(I42)&gt;=Settings!$B$5,NOT(AND(ISNUMBER(G42),INT(G42)&gt;TODAY()))),"Gone cold","OK"))))))</f>
        <v/>
      </c>
      <c r="Q42" s="4" t="n"/>
      <c r="R42" s="6" t="n"/>
    </row>
    <row r="43">
      <c r="E43" s="3" t="n"/>
      <c r="G43" s="4" t="n"/>
      <c r="I43" s="4" t="n"/>
      <c r="M43" s="5">
        <f>IF(ISNUMBER(I43),TODAY()-INT(I43),"")</f>
        <v/>
      </c>
      <c r="N43">
        <f>IF(A43="","",IF(AND(D43&lt;&gt;"",COUNTIFS(Settings!$E$3:$E$22,D43,Settings!$F$3:$F$22,"Yes")&gt;0),"Closed",IF(J43="Them","Needs reply",IF(AND(ISNUMBER(G43),INT(G43)&lt;TODAY()),"Overdue",IF(AND(ISNUMBER(G43),INT(G43)=TODAY()),"Due today",IF(AND(ISNUMBER(I43),TODAY()-INT(I43)&gt;=Settings!$B$5,NOT(AND(ISNUMBER(G43),INT(G43)&gt;TODAY()))),"Gone cold","OK"))))))</f>
        <v/>
      </c>
      <c r="Q43" s="4" t="n"/>
      <c r="R43" s="6" t="n"/>
    </row>
    <row r="44">
      <c r="E44" s="3" t="n"/>
      <c r="G44" s="4" t="n"/>
      <c r="I44" s="4" t="n"/>
      <c r="M44" s="5">
        <f>IF(ISNUMBER(I44),TODAY()-INT(I44),"")</f>
        <v/>
      </c>
      <c r="N44">
        <f>IF(A44="","",IF(AND(D44&lt;&gt;"",COUNTIFS(Settings!$E$3:$E$22,D44,Settings!$F$3:$F$22,"Yes")&gt;0),"Closed",IF(J44="Them","Needs reply",IF(AND(ISNUMBER(G44),INT(G44)&lt;TODAY()),"Overdue",IF(AND(ISNUMBER(G44),INT(G44)=TODAY()),"Due today",IF(AND(ISNUMBER(I44),TODAY()-INT(I44)&gt;=Settings!$B$5,NOT(AND(ISNUMBER(G44),INT(G44)&gt;TODAY()))),"Gone cold","OK"))))))</f>
        <v/>
      </c>
      <c r="Q44" s="4" t="n"/>
      <c r="R44" s="6" t="n"/>
    </row>
    <row r="45">
      <c r="E45" s="3" t="n"/>
      <c r="G45" s="4" t="n"/>
      <c r="I45" s="4" t="n"/>
      <c r="M45" s="5">
        <f>IF(ISNUMBER(I45),TODAY()-INT(I45),"")</f>
        <v/>
      </c>
      <c r="N45">
        <f>IF(A45="","",IF(AND(D45&lt;&gt;"",COUNTIFS(Settings!$E$3:$E$22,D45,Settings!$F$3:$F$22,"Yes")&gt;0),"Closed",IF(J45="Them","Needs reply",IF(AND(ISNUMBER(G45),INT(G45)&lt;TODAY()),"Overdue",IF(AND(ISNUMBER(G45),INT(G45)=TODAY()),"Due today",IF(AND(ISNUMBER(I45),TODAY()-INT(I45)&gt;=Settings!$B$5,NOT(AND(ISNUMBER(G45),INT(G45)&gt;TODAY()))),"Gone cold","OK"))))))</f>
        <v/>
      </c>
      <c r="Q45" s="4" t="n"/>
      <c r="R45" s="6" t="n"/>
    </row>
    <row r="46">
      <c r="E46" s="3" t="n"/>
      <c r="G46" s="4" t="n"/>
      <c r="I46" s="4" t="n"/>
      <c r="M46" s="5">
        <f>IF(ISNUMBER(I46),TODAY()-INT(I46),"")</f>
        <v/>
      </c>
      <c r="N46">
        <f>IF(A46="","",IF(AND(D46&lt;&gt;"",COUNTIFS(Settings!$E$3:$E$22,D46,Settings!$F$3:$F$22,"Yes")&gt;0),"Closed",IF(J46="Them","Needs reply",IF(AND(ISNUMBER(G46),INT(G46)&lt;TODAY()),"Overdue",IF(AND(ISNUMBER(G46),INT(G46)=TODAY()),"Due today",IF(AND(ISNUMBER(I46),TODAY()-INT(I46)&gt;=Settings!$B$5,NOT(AND(ISNUMBER(G46),INT(G46)&gt;TODAY()))),"Gone cold","OK"))))))</f>
        <v/>
      </c>
      <c r="Q46" s="4" t="n"/>
      <c r="R46" s="6" t="n"/>
    </row>
    <row r="47">
      <c r="E47" s="3" t="n"/>
      <c r="G47" s="4" t="n"/>
      <c r="I47" s="4" t="n"/>
      <c r="M47" s="5">
        <f>IF(ISNUMBER(I47),TODAY()-INT(I47),"")</f>
        <v/>
      </c>
      <c r="N47">
        <f>IF(A47="","",IF(AND(D47&lt;&gt;"",COUNTIFS(Settings!$E$3:$E$22,D47,Settings!$F$3:$F$22,"Yes")&gt;0),"Closed",IF(J47="Them","Needs reply",IF(AND(ISNUMBER(G47),INT(G47)&lt;TODAY()),"Overdue",IF(AND(ISNUMBER(G47),INT(G47)=TODAY()),"Due today",IF(AND(ISNUMBER(I47),TODAY()-INT(I47)&gt;=Settings!$B$5,NOT(AND(ISNUMBER(G47),INT(G47)&gt;TODAY()))),"Gone cold","OK"))))))</f>
        <v/>
      </c>
      <c r="Q47" s="4" t="n"/>
      <c r="R47" s="6" t="n"/>
    </row>
    <row r="48">
      <c r="E48" s="3" t="n"/>
      <c r="G48" s="4" t="n"/>
      <c r="I48" s="4" t="n"/>
      <c r="M48" s="5">
        <f>IF(ISNUMBER(I48),TODAY()-INT(I48),"")</f>
        <v/>
      </c>
      <c r="N48">
        <f>IF(A48="","",IF(AND(D48&lt;&gt;"",COUNTIFS(Settings!$E$3:$E$22,D48,Settings!$F$3:$F$22,"Yes")&gt;0),"Closed",IF(J48="Them","Needs reply",IF(AND(ISNUMBER(G48),INT(G48)&lt;TODAY()),"Overdue",IF(AND(ISNUMBER(G48),INT(G48)=TODAY()),"Due today",IF(AND(ISNUMBER(I48),TODAY()-INT(I48)&gt;=Settings!$B$5,NOT(AND(ISNUMBER(G48),INT(G48)&gt;TODAY()))),"Gone cold","OK"))))))</f>
        <v/>
      </c>
      <c r="Q48" s="4" t="n"/>
      <c r="R48" s="6" t="n"/>
    </row>
    <row r="49">
      <c r="E49" s="3" t="n"/>
      <c r="G49" s="4" t="n"/>
      <c r="I49" s="4" t="n"/>
      <c r="M49" s="5">
        <f>IF(ISNUMBER(I49),TODAY()-INT(I49),"")</f>
        <v/>
      </c>
      <c r="N49">
        <f>IF(A49="","",IF(AND(D49&lt;&gt;"",COUNTIFS(Settings!$E$3:$E$22,D49,Settings!$F$3:$F$22,"Yes")&gt;0),"Closed",IF(J49="Them","Needs reply",IF(AND(ISNUMBER(G49),INT(G49)&lt;TODAY()),"Overdue",IF(AND(ISNUMBER(G49),INT(G49)=TODAY()),"Due today",IF(AND(ISNUMBER(I49),TODAY()-INT(I49)&gt;=Settings!$B$5,NOT(AND(ISNUMBER(G49),INT(G49)&gt;TODAY()))),"Gone cold","OK"))))))</f>
        <v/>
      </c>
      <c r="Q49" s="4" t="n"/>
      <c r="R49" s="6" t="n"/>
    </row>
    <row r="50">
      <c r="E50" s="3" t="n"/>
      <c r="G50" s="4" t="n"/>
      <c r="I50" s="4" t="n"/>
      <c r="M50" s="5">
        <f>IF(ISNUMBER(I50),TODAY()-INT(I50),"")</f>
        <v/>
      </c>
      <c r="N50">
        <f>IF(A50="","",IF(AND(D50&lt;&gt;"",COUNTIFS(Settings!$E$3:$E$22,D50,Settings!$F$3:$F$22,"Yes")&gt;0),"Closed",IF(J50="Them","Needs reply",IF(AND(ISNUMBER(G50),INT(G50)&lt;TODAY()),"Overdue",IF(AND(ISNUMBER(G50),INT(G50)=TODAY()),"Due today",IF(AND(ISNUMBER(I50),TODAY()-INT(I50)&gt;=Settings!$B$5,NOT(AND(ISNUMBER(G50),INT(G50)&gt;TODAY()))),"Gone cold","OK"))))))</f>
        <v/>
      </c>
      <c r="Q50" s="4" t="n"/>
      <c r="R50" s="6" t="n"/>
    </row>
    <row r="51">
      <c r="E51" s="3" t="n"/>
      <c r="G51" s="4" t="n"/>
      <c r="I51" s="4" t="n"/>
      <c r="M51" s="5">
        <f>IF(ISNUMBER(I51),TODAY()-INT(I51),"")</f>
        <v/>
      </c>
      <c r="N51">
        <f>IF(A51="","",IF(AND(D51&lt;&gt;"",COUNTIFS(Settings!$E$3:$E$22,D51,Settings!$F$3:$F$22,"Yes")&gt;0),"Closed",IF(J51="Them","Needs reply",IF(AND(ISNUMBER(G51),INT(G51)&lt;TODAY()),"Overdue",IF(AND(ISNUMBER(G51),INT(G51)=TODAY()),"Due today",IF(AND(ISNUMBER(I51),TODAY()-INT(I51)&gt;=Settings!$B$5,NOT(AND(ISNUMBER(G51),INT(G51)&gt;TODAY()))),"Gone cold","OK"))))))</f>
        <v/>
      </c>
      <c r="Q51" s="4" t="n"/>
      <c r="R51" s="6" t="n"/>
    </row>
    <row r="52">
      <c r="E52" s="3" t="n"/>
      <c r="G52" s="4" t="n"/>
      <c r="I52" s="4" t="n"/>
      <c r="M52" s="5">
        <f>IF(ISNUMBER(I52),TODAY()-INT(I52),"")</f>
        <v/>
      </c>
      <c r="N52">
        <f>IF(A52="","",IF(AND(D52&lt;&gt;"",COUNTIFS(Settings!$E$3:$E$22,D52,Settings!$F$3:$F$22,"Yes")&gt;0),"Closed",IF(J52="Them","Needs reply",IF(AND(ISNUMBER(G52),INT(G52)&lt;TODAY()),"Overdue",IF(AND(ISNUMBER(G52),INT(G52)=TODAY()),"Due today",IF(AND(ISNUMBER(I52),TODAY()-INT(I52)&gt;=Settings!$B$5,NOT(AND(ISNUMBER(G52),INT(G52)&gt;TODAY()))),"Gone cold","OK"))))))</f>
        <v/>
      </c>
      <c r="Q52" s="4" t="n"/>
      <c r="R52" s="6" t="n"/>
    </row>
    <row r="53">
      <c r="E53" s="3" t="n"/>
      <c r="G53" s="4" t="n"/>
      <c r="I53" s="4" t="n"/>
      <c r="M53" s="5">
        <f>IF(ISNUMBER(I53),TODAY()-INT(I53),"")</f>
        <v/>
      </c>
      <c r="N53">
        <f>IF(A53="","",IF(AND(D53&lt;&gt;"",COUNTIFS(Settings!$E$3:$E$22,D53,Settings!$F$3:$F$22,"Yes")&gt;0),"Closed",IF(J53="Them","Needs reply",IF(AND(ISNUMBER(G53),INT(G53)&lt;TODAY()),"Overdue",IF(AND(ISNUMBER(G53),INT(G53)=TODAY()),"Due today",IF(AND(ISNUMBER(I53),TODAY()-INT(I53)&gt;=Settings!$B$5,NOT(AND(ISNUMBER(G53),INT(G53)&gt;TODAY()))),"Gone cold","OK"))))))</f>
        <v/>
      </c>
      <c r="Q53" s="4" t="n"/>
      <c r="R53" s="6" t="n"/>
    </row>
    <row r="54">
      <c r="E54" s="3" t="n"/>
      <c r="G54" s="4" t="n"/>
      <c r="I54" s="4" t="n"/>
      <c r="M54" s="5">
        <f>IF(ISNUMBER(I54),TODAY()-INT(I54),"")</f>
        <v/>
      </c>
      <c r="N54">
        <f>IF(A54="","",IF(AND(D54&lt;&gt;"",COUNTIFS(Settings!$E$3:$E$22,D54,Settings!$F$3:$F$22,"Yes")&gt;0),"Closed",IF(J54="Them","Needs reply",IF(AND(ISNUMBER(G54),INT(G54)&lt;TODAY()),"Overdue",IF(AND(ISNUMBER(G54),INT(G54)=TODAY()),"Due today",IF(AND(ISNUMBER(I54),TODAY()-INT(I54)&gt;=Settings!$B$5,NOT(AND(ISNUMBER(G54),INT(G54)&gt;TODAY()))),"Gone cold","OK"))))))</f>
        <v/>
      </c>
      <c r="Q54" s="4" t="n"/>
      <c r="R54" s="6" t="n"/>
    </row>
    <row r="55">
      <c r="E55" s="3" t="n"/>
      <c r="G55" s="4" t="n"/>
      <c r="I55" s="4" t="n"/>
      <c r="M55" s="5">
        <f>IF(ISNUMBER(I55),TODAY()-INT(I55),"")</f>
        <v/>
      </c>
      <c r="N55">
        <f>IF(A55="","",IF(AND(D55&lt;&gt;"",COUNTIFS(Settings!$E$3:$E$22,D55,Settings!$F$3:$F$22,"Yes")&gt;0),"Closed",IF(J55="Them","Needs reply",IF(AND(ISNUMBER(G55),INT(G55)&lt;TODAY()),"Overdue",IF(AND(ISNUMBER(G55),INT(G55)=TODAY()),"Due today",IF(AND(ISNUMBER(I55),TODAY()-INT(I55)&gt;=Settings!$B$5,NOT(AND(ISNUMBER(G55),INT(G55)&gt;TODAY()))),"Gone cold","OK"))))))</f>
        <v/>
      </c>
      <c r="Q55" s="4" t="n"/>
      <c r="R55" s="6" t="n"/>
    </row>
    <row r="56">
      <c r="E56" s="3" t="n"/>
      <c r="G56" s="4" t="n"/>
      <c r="I56" s="4" t="n"/>
      <c r="M56" s="5">
        <f>IF(ISNUMBER(I56),TODAY()-INT(I56),"")</f>
        <v/>
      </c>
      <c r="N56">
        <f>IF(A56="","",IF(AND(D56&lt;&gt;"",COUNTIFS(Settings!$E$3:$E$22,D56,Settings!$F$3:$F$22,"Yes")&gt;0),"Closed",IF(J56="Them","Needs reply",IF(AND(ISNUMBER(G56),INT(G56)&lt;TODAY()),"Overdue",IF(AND(ISNUMBER(G56),INT(G56)=TODAY()),"Due today",IF(AND(ISNUMBER(I56),TODAY()-INT(I56)&gt;=Settings!$B$5,NOT(AND(ISNUMBER(G56),INT(G56)&gt;TODAY()))),"Gone cold","OK"))))))</f>
        <v/>
      </c>
      <c r="Q56" s="4" t="n"/>
      <c r="R56" s="6" t="n"/>
    </row>
    <row r="57">
      <c r="E57" s="3" t="n"/>
      <c r="G57" s="4" t="n"/>
      <c r="I57" s="4" t="n"/>
      <c r="M57" s="5">
        <f>IF(ISNUMBER(I57),TODAY()-INT(I57),"")</f>
        <v/>
      </c>
      <c r="N57">
        <f>IF(A57="","",IF(AND(D57&lt;&gt;"",COUNTIFS(Settings!$E$3:$E$22,D57,Settings!$F$3:$F$22,"Yes")&gt;0),"Closed",IF(J57="Them","Needs reply",IF(AND(ISNUMBER(G57),INT(G57)&lt;TODAY()),"Overdue",IF(AND(ISNUMBER(G57),INT(G57)=TODAY()),"Due today",IF(AND(ISNUMBER(I57),TODAY()-INT(I57)&gt;=Settings!$B$5,NOT(AND(ISNUMBER(G57),INT(G57)&gt;TODAY()))),"Gone cold","OK"))))))</f>
        <v/>
      </c>
      <c r="Q57" s="4" t="n"/>
      <c r="R57" s="6" t="n"/>
    </row>
    <row r="58">
      <c r="E58" s="3" t="n"/>
      <c r="G58" s="4" t="n"/>
      <c r="I58" s="4" t="n"/>
      <c r="M58" s="5">
        <f>IF(ISNUMBER(I58),TODAY()-INT(I58),"")</f>
        <v/>
      </c>
      <c r="N58">
        <f>IF(A58="","",IF(AND(D58&lt;&gt;"",COUNTIFS(Settings!$E$3:$E$22,D58,Settings!$F$3:$F$22,"Yes")&gt;0),"Closed",IF(J58="Them","Needs reply",IF(AND(ISNUMBER(G58),INT(G58)&lt;TODAY()),"Overdue",IF(AND(ISNUMBER(G58),INT(G58)=TODAY()),"Due today",IF(AND(ISNUMBER(I58),TODAY()-INT(I58)&gt;=Settings!$B$5,NOT(AND(ISNUMBER(G58),INT(G58)&gt;TODAY()))),"Gone cold","OK"))))))</f>
        <v/>
      </c>
      <c r="Q58" s="4" t="n"/>
      <c r="R58" s="6" t="n"/>
    </row>
    <row r="59">
      <c r="E59" s="3" t="n"/>
      <c r="G59" s="4" t="n"/>
      <c r="I59" s="4" t="n"/>
      <c r="M59" s="5">
        <f>IF(ISNUMBER(I59),TODAY()-INT(I59),"")</f>
        <v/>
      </c>
      <c r="N59">
        <f>IF(A59="","",IF(AND(D59&lt;&gt;"",COUNTIFS(Settings!$E$3:$E$22,D59,Settings!$F$3:$F$22,"Yes")&gt;0),"Closed",IF(J59="Them","Needs reply",IF(AND(ISNUMBER(G59),INT(G59)&lt;TODAY()),"Overdue",IF(AND(ISNUMBER(G59),INT(G59)=TODAY()),"Due today",IF(AND(ISNUMBER(I59),TODAY()-INT(I59)&gt;=Settings!$B$5,NOT(AND(ISNUMBER(G59),INT(G59)&gt;TODAY()))),"Gone cold","OK"))))))</f>
        <v/>
      </c>
      <c r="Q59" s="4" t="n"/>
      <c r="R59" s="6" t="n"/>
    </row>
    <row r="60">
      <c r="E60" s="3" t="n"/>
      <c r="G60" s="4" t="n"/>
      <c r="I60" s="4" t="n"/>
      <c r="M60" s="5">
        <f>IF(ISNUMBER(I60),TODAY()-INT(I60),"")</f>
        <v/>
      </c>
      <c r="N60">
        <f>IF(A60="","",IF(AND(D60&lt;&gt;"",COUNTIFS(Settings!$E$3:$E$22,D60,Settings!$F$3:$F$22,"Yes")&gt;0),"Closed",IF(J60="Them","Needs reply",IF(AND(ISNUMBER(G60),INT(G60)&lt;TODAY()),"Overdue",IF(AND(ISNUMBER(G60),INT(G60)=TODAY()),"Due today",IF(AND(ISNUMBER(I60),TODAY()-INT(I60)&gt;=Settings!$B$5,NOT(AND(ISNUMBER(G60),INT(G60)&gt;TODAY()))),"Gone cold","OK"))))))</f>
        <v/>
      </c>
      <c r="Q60" s="4" t="n"/>
      <c r="R60" s="6" t="n"/>
    </row>
    <row r="61">
      <c r="E61" s="3" t="n"/>
      <c r="G61" s="4" t="n"/>
      <c r="I61" s="4" t="n"/>
      <c r="M61" s="5">
        <f>IF(ISNUMBER(I61),TODAY()-INT(I61),"")</f>
        <v/>
      </c>
      <c r="N61">
        <f>IF(A61="","",IF(AND(D61&lt;&gt;"",COUNTIFS(Settings!$E$3:$E$22,D61,Settings!$F$3:$F$22,"Yes")&gt;0),"Closed",IF(J61="Them","Needs reply",IF(AND(ISNUMBER(G61),INT(G61)&lt;TODAY()),"Overdue",IF(AND(ISNUMBER(G61),INT(G61)=TODAY()),"Due today",IF(AND(ISNUMBER(I61),TODAY()-INT(I61)&gt;=Settings!$B$5,NOT(AND(ISNUMBER(G61),INT(G61)&gt;TODAY()))),"Gone cold","OK"))))))</f>
        <v/>
      </c>
      <c r="Q61" s="4" t="n"/>
      <c r="R61" s="6" t="n"/>
    </row>
    <row r="62">
      <c r="E62" s="3" t="n"/>
      <c r="G62" s="4" t="n"/>
      <c r="I62" s="4" t="n"/>
      <c r="M62" s="5">
        <f>IF(ISNUMBER(I62),TODAY()-INT(I62),"")</f>
        <v/>
      </c>
      <c r="N62">
        <f>IF(A62="","",IF(AND(D62&lt;&gt;"",COUNTIFS(Settings!$E$3:$E$22,D62,Settings!$F$3:$F$22,"Yes")&gt;0),"Closed",IF(J62="Them","Needs reply",IF(AND(ISNUMBER(G62),INT(G62)&lt;TODAY()),"Overdue",IF(AND(ISNUMBER(G62),INT(G62)=TODAY()),"Due today",IF(AND(ISNUMBER(I62),TODAY()-INT(I62)&gt;=Settings!$B$5,NOT(AND(ISNUMBER(G62),INT(G62)&gt;TODAY()))),"Gone cold","OK"))))))</f>
        <v/>
      </c>
      <c r="Q62" s="4" t="n"/>
      <c r="R62" s="6" t="n"/>
    </row>
    <row r="63">
      <c r="E63" s="3" t="n"/>
      <c r="G63" s="4" t="n"/>
      <c r="I63" s="4" t="n"/>
      <c r="M63" s="5">
        <f>IF(ISNUMBER(I63),TODAY()-INT(I63),"")</f>
        <v/>
      </c>
      <c r="N63">
        <f>IF(A63="","",IF(AND(D63&lt;&gt;"",COUNTIFS(Settings!$E$3:$E$22,D63,Settings!$F$3:$F$22,"Yes")&gt;0),"Closed",IF(J63="Them","Needs reply",IF(AND(ISNUMBER(G63),INT(G63)&lt;TODAY()),"Overdue",IF(AND(ISNUMBER(G63),INT(G63)=TODAY()),"Due today",IF(AND(ISNUMBER(I63),TODAY()-INT(I63)&gt;=Settings!$B$5,NOT(AND(ISNUMBER(G63),INT(G63)&gt;TODAY()))),"Gone cold","OK"))))))</f>
        <v/>
      </c>
      <c r="Q63" s="4" t="n"/>
      <c r="R63" s="6" t="n"/>
    </row>
    <row r="64">
      <c r="E64" s="3" t="n"/>
      <c r="G64" s="4" t="n"/>
      <c r="I64" s="4" t="n"/>
      <c r="M64" s="5">
        <f>IF(ISNUMBER(I64),TODAY()-INT(I64),"")</f>
        <v/>
      </c>
      <c r="N64">
        <f>IF(A64="","",IF(AND(D64&lt;&gt;"",COUNTIFS(Settings!$E$3:$E$22,D64,Settings!$F$3:$F$22,"Yes")&gt;0),"Closed",IF(J64="Them","Needs reply",IF(AND(ISNUMBER(G64),INT(G64)&lt;TODAY()),"Overdue",IF(AND(ISNUMBER(G64),INT(G64)=TODAY()),"Due today",IF(AND(ISNUMBER(I64),TODAY()-INT(I64)&gt;=Settings!$B$5,NOT(AND(ISNUMBER(G64),INT(G64)&gt;TODAY()))),"Gone cold","OK"))))))</f>
        <v/>
      </c>
      <c r="Q64" s="4" t="n"/>
      <c r="R64" s="6" t="n"/>
    </row>
    <row r="65">
      <c r="E65" s="3" t="n"/>
      <c r="G65" s="4" t="n"/>
      <c r="I65" s="4" t="n"/>
      <c r="M65" s="5">
        <f>IF(ISNUMBER(I65),TODAY()-INT(I65),"")</f>
        <v/>
      </c>
      <c r="N65">
        <f>IF(A65="","",IF(AND(D65&lt;&gt;"",COUNTIFS(Settings!$E$3:$E$22,D65,Settings!$F$3:$F$22,"Yes")&gt;0),"Closed",IF(J65="Them","Needs reply",IF(AND(ISNUMBER(G65),INT(G65)&lt;TODAY()),"Overdue",IF(AND(ISNUMBER(G65),INT(G65)=TODAY()),"Due today",IF(AND(ISNUMBER(I65),TODAY()-INT(I65)&gt;=Settings!$B$5,NOT(AND(ISNUMBER(G65),INT(G65)&gt;TODAY()))),"Gone cold","OK"))))))</f>
        <v/>
      </c>
      <c r="Q65" s="4" t="n"/>
      <c r="R65" s="6" t="n"/>
    </row>
    <row r="66">
      <c r="E66" s="3" t="n"/>
      <c r="G66" s="4" t="n"/>
      <c r="I66" s="4" t="n"/>
      <c r="M66" s="5">
        <f>IF(ISNUMBER(I66),TODAY()-INT(I66),"")</f>
        <v/>
      </c>
      <c r="N66">
        <f>IF(A66="","",IF(AND(D66&lt;&gt;"",COUNTIFS(Settings!$E$3:$E$22,D66,Settings!$F$3:$F$22,"Yes")&gt;0),"Closed",IF(J66="Them","Needs reply",IF(AND(ISNUMBER(G66),INT(G66)&lt;TODAY()),"Overdue",IF(AND(ISNUMBER(G66),INT(G66)=TODAY()),"Due today",IF(AND(ISNUMBER(I66),TODAY()-INT(I66)&gt;=Settings!$B$5,NOT(AND(ISNUMBER(G66),INT(G66)&gt;TODAY()))),"Gone cold","OK"))))))</f>
        <v/>
      </c>
      <c r="Q66" s="4" t="n"/>
      <c r="R66" s="6" t="n"/>
    </row>
    <row r="67">
      <c r="E67" s="3" t="n"/>
      <c r="G67" s="4" t="n"/>
      <c r="I67" s="4" t="n"/>
      <c r="M67" s="5">
        <f>IF(ISNUMBER(I67),TODAY()-INT(I67),"")</f>
        <v/>
      </c>
      <c r="N67">
        <f>IF(A67="","",IF(AND(D67&lt;&gt;"",COUNTIFS(Settings!$E$3:$E$22,D67,Settings!$F$3:$F$22,"Yes")&gt;0),"Closed",IF(J67="Them","Needs reply",IF(AND(ISNUMBER(G67),INT(G67)&lt;TODAY()),"Overdue",IF(AND(ISNUMBER(G67),INT(G67)=TODAY()),"Due today",IF(AND(ISNUMBER(I67),TODAY()-INT(I67)&gt;=Settings!$B$5,NOT(AND(ISNUMBER(G67),INT(G67)&gt;TODAY()))),"Gone cold","OK"))))))</f>
        <v/>
      </c>
      <c r="Q67" s="4" t="n"/>
      <c r="R67" s="6" t="n"/>
    </row>
    <row r="68">
      <c r="E68" s="3" t="n"/>
      <c r="G68" s="4" t="n"/>
      <c r="I68" s="4" t="n"/>
      <c r="M68" s="5">
        <f>IF(ISNUMBER(I68),TODAY()-INT(I68),"")</f>
        <v/>
      </c>
      <c r="N68">
        <f>IF(A68="","",IF(AND(D68&lt;&gt;"",COUNTIFS(Settings!$E$3:$E$22,D68,Settings!$F$3:$F$22,"Yes")&gt;0),"Closed",IF(J68="Them","Needs reply",IF(AND(ISNUMBER(G68),INT(G68)&lt;TODAY()),"Overdue",IF(AND(ISNUMBER(G68),INT(G68)=TODAY()),"Due today",IF(AND(ISNUMBER(I68),TODAY()-INT(I68)&gt;=Settings!$B$5,NOT(AND(ISNUMBER(G68),INT(G68)&gt;TODAY()))),"Gone cold","OK"))))))</f>
        <v/>
      </c>
      <c r="Q68" s="4" t="n"/>
      <c r="R68" s="6" t="n"/>
    </row>
    <row r="69">
      <c r="E69" s="3" t="n"/>
      <c r="G69" s="4" t="n"/>
      <c r="I69" s="4" t="n"/>
      <c r="M69" s="5">
        <f>IF(ISNUMBER(I69),TODAY()-INT(I69),"")</f>
        <v/>
      </c>
      <c r="N69">
        <f>IF(A69="","",IF(AND(D69&lt;&gt;"",COUNTIFS(Settings!$E$3:$E$22,D69,Settings!$F$3:$F$22,"Yes")&gt;0),"Closed",IF(J69="Them","Needs reply",IF(AND(ISNUMBER(G69),INT(G69)&lt;TODAY()),"Overdue",IF(AND(ISNUMBER(G69),INT(G69)=TODAY()),"Due today",IF(AND(ISNUMBER(I69),TODAY()-INT(I69)&gt;=Settings!$B$5,NOT(AND(ISNUMBER(G69),INT(G69)&gt;TODAY()))),"Gone cold","OK"))))))</f>
        <v/>
      </c>
      <c r="Q69" s="4" t="n"/>
      <c r="R69" s="6" t="n"/>
    </row>
    <row r="70">
      <c r="E70" s="3" t="n"/>
      <c r="G70" s="4" t="n"/>
      <c r="I70" s="4" t="n"/>
      <c r="M70" s="5">
        <f>IF(ISNUMBER(I70),TODAY()-INT(I70),"")</f>
        <v/>
      </c>
      <c r="N70">
        <f>IF(A70="","",IF(AND(D70&lt;&gt;"",COUNTIFS(Settings!$E$3:$E$22,D70,Settings!$F$3:$F$22,"Yes")&gt;0),"Closed",IF(J70="Them","Needs reply",IF(AND(ISNUMBER(G70),INT(G70)&lt;TODAY()),"Overdue",IF(AND(ISNUMBER(G70),INT(G70)=TODAY()),"Due today",IF(AND(ISNUMBER(I70),TODAY()-INT(I70)&gt;=Settings!$B$5,NOT(AND(ISNUMBER(G70),INT(G70)&gt;TODAY()))),"Gone cold","OK"))))))</f>
        <v/>
      </c>
      <c r="Q70" s="4" t="n"/>
      <c r="R70" s="6" t="n"/>
    </row>
    <row r="71">
      <c r="E71" s="3" t="n"/>
      <c r="G71" s="4" t="n"/>
      <c r="I71" s="4" t="n"/>
      <c r="M71" s="5">
        <f>IF(ISNUMBER(I71),TODAY()-INT(I71),"")</f>
        <v/>
      </c>
      <c r="N71">
        <f>IF(A71="","",IF(AND(D71&lt;&gt;"",COUNTIFS(Settings!$E$3:$E$22,D71,Settings!$F$3:$F$22,"Yes")&gt;0),"Closed",IF(J71="Them","Needs reply",IF(AND(ISNUMBER(G71),INT(G71)&lt;TODAY()),"Overdue",IF(AND(ISNUMBER(G71),INT(G71)=TODAY()),"Due today",IF(AND(ISNUMBER(I71),TODAY()-INT(I71)&gt;=Settings!$B$5,NOT(AND(ISNUMBER(G71),INT(G71)&gt;TODAY()))),"Gone cold","OK"))))))</f>
        <v/>
      </c>
      <c r="Q71" s="4" t="n"/>
      <c r="R71" s="6" t="n"/>
    </row>
    <row r="72">
      <c r="E72" s="3" t="n"/>
      <c r="G72" s="4" t="n"/>
      <c r="I72" s="4" t="n"/>
      <c r="M72" s="5">
        <f>IF(ISNUMBER(I72),TODAY()-INT(I72),"")</f>
        <v/>
      </c>
      <c r="N72">
        <f>IF(A72="","",IF(AND(D72&lt;&gt;"",COUNTIFS(Settings!$E$3:$E$22,D72,Settings!$F$3:$F$22,"Yes")&gt;0),"Closed",IF(J72="Them","Needs reply",IF(AND(ISNUMBER(G72),INT(G72)&lt;TODAY()),"Overdue",IF(AND(ISNUMBER(G72),INT(G72)=TODAY()),"Due today",IF(AND(ISNUMBER(I72),TODAY()-INT(I72)&gt;=Settings!$B$5,NOT(AND(ISNUMBER(G72),INT(G72)&gt;TODAY()))),"Gone cold","OK"))))))</f>
        <v/>
      </c>
      <c r="Q72" s="4" t="n"/>
      <c r="R72" s="6" t="n"/>
    </row>
    <row r="73">
      <c r="E73" s="3" t="n"/>
      <c r="G73" s="4" t="n"/>
      <c r="I73" s="4" t="n"/>
      <c r="M73" s="5">
        <f>IF(ISNUMBER(I73),TODAY()-INT(I73),"")</f>
        <v/>
      </c>
      <c r="N73">
        <f>IF(A73="","",IF(AND(D73&lt;&gt;"",COUNTIFS(Settings!$E$3:$E$22,D73,Settings!$F$3:$F$22,"Yes")&gt;0),"Closed",IF(J73="Them","Needs reply",IF(AND(ISNUMBER(G73),INT(G73)&lt;TODAY()),"Overdue",IF(AND(ISNUMBER(G73),INT(G73)=TODAY()),"Due today",IF(AND(ISNUMBER(I73),TODAY()-INT(I73)&gt;=Settings!$B$5,NOT(AND(ISNUMBER(G73),INT(G73)&gt;TODAY()))),"Gone cold","OK"))))))</f>
        <v/>
      </c>
      <c r="Q73" s="4" t="n"/>
      <c r="R73" s="6" t="n"/>
    </row>
    <row r="74">
      <c r="E74" s="3" t="n"/>
      <c r="G74" s="4" t="n"/>
      <c r="I74" s="4" t="n"/>
      <c r="M74" s="5">
        <f>IF(ISNUMBER(I74),TODAY()-INT(I74),"")</f>
        <v/>
      </c>
      <c r="N74">
        <f>IF(A74="","",IF(AND(D74&lt;&gt;"",COUNTIFS(Settings!$E$3:$E$22,D74,Settings!$F$3:$F$22,"Yes")&gt;0),"Closed",IF(J74="Them","Needs reply",IF(AND(ISNUMBER(G74),INT(G74)&lt;TODAY()),"Overdue",IF(AND(ISNUMBER(G74),INT(G74)=TODAY()),"Due today",IF(AND(ISNUMBER(I74),TODAY()-INT(I74)&gt;=Settings!$B$5,NOT(AND(ISNUMBER(G74),INT(G74)&gt;TODAY()))),"Gone cold","OK"))))))</f>
        <v/>
      </c>
      <c r="Q74" s="4" t="n"/>
      <c r="R74" s="6" t="n"/>
    </row>
    <row r="75">
      <c r="E75" s="3" t="n"/>
      <c r="G75" s="4" t="n"/>
      <c r="I75" s="4" t="n"/>
      <c r="M75" s="5">
        <f>IF(ISNUMBER(I75),TODAY()-INT(I75),"")</f>
        <v/>
      </c>
      <c r="N75">
        <f>IF(A75="","",IF(AND(D75&lt;&gt;"",COUNTIFS(Settings!$E$3:$E$22,D75,Settings!$F$3:$F$22,"Yes")&gt;0),"Closed",IF(J75="Them","Needs reply",IF(AND(ISNUMBER(G75),INT(G75)&lt;TODAY()),"Overdue",IF(AND(ISNUMBER(G75),INT(G75)=TODAY()),"Due today",IF(AND(ISNUMBER(I75),TODAY()-INT(I75)&gt;=Settings!$B$5,NOT(AND(ISNUMBER(G75),INT(G75)&gt;TODAY()))),"Gone cold","OK"))))))</f>
        <v/>
      </c>
      <c r="Q75" s="4" t="n"/>
      <c r="R75" s="6" t="n"/>
    </row>
    <row r="76">
      <c r="E76" s="3" t="n"/>
      <c r="G76" s="4" t="n"/>
      <c r="I76" s="4" t="n"/>
      <c r="M76" s="5">
        <f>IF(ISNUMBER(I76),TODAY()-INT(I76),"")</f>
        <v/>
      </c>
      <c r="N76">
        <f>IF(A76="","",IF(AND(D76&lt;&gt;"",COUNTIFS(Settings!$E$3:$E$22,D76,Settings!$F$3:$F$22,"Yes")&gt;0),"Closed",IF(J76="Them","Needs reply",IF(AND(ISNUMBER(G76),INT(G76)&lt;TODAY()),"Overdue",IF(AND(ISNUMBER(G76),INT(G76)=TODAY()),"Due today",IF(AND(ISNUMBER(I76),TODAY()-INT(I76)&gt;=Settings!$B$5,NOT(AND(ISNUMBER(G76),INT(G76)&gt;TODAY()))),"Gone cold","OK"))))))</f>
        <v/>
      </c>
      <c r="Q76" s="4" t="n"/>
      <c r="R76" s="6" t="n"/>
    </row>
    <row r="77">
      <c r="E77" s="3" t="n"/>
      <c r="G77" s="4" t="n"/>
      <c r="I77" s="4" t="n"/>
      <c r="M77" s="5">
        <f>IF(ISNUMBER(I77),TODAY()-INT(I77),"")</f>
        <v/>
      </c>
      <c r="N77">
        <f>IF(A77="","",IF(AND(D77&lt;&gt;"",COUNTIFS(Settings!$E$3:$E$22,D77,Settings!$F$3:$F$22,"Yes")&gt;0),"Closed",IF(J77="Them","Needs reply",IF(AND(ISNUMBER(G77),INT(G77)&lt;TODAY()),"Overdue",IF(AND(ISNUMBER(G77),INT(G77)=TODAY()),"Due today",IF(AND(ISNUMBER(I77),TODAY()-INT(I77)&gt;=Settings!$B$5,NOT(AND(ISNUMBER(G77),INT(G77)&gt;TODAY()))),"Gone cold","OK"))))))</f>
        <v/>
      </c>
      <c r="Q77" s="4" t="n"/>
      <c r="R77" s="6" t="n"/>
    </row>
    <row r="78">
      <c r="E78" s="3" t="n"/>
      <c r="G78" s="4" t="n"/>
      <c r="I78" s="4" t="n"/>
      <c r="M78" s="5">
        <f>IF(ISNUMBER(I78),TODAY()-INT(I78),"")</f>
        <v/>
      </c>
      <c r="N78">
        <f>IF(A78="","",IF(AND(D78&lt;&gt;"",COUNTIFS(Settings!$E$3:$E$22,D78,Settings!$F$3:$F$22,"Yes")&gt;0),"Closed",IF(J78="Them","Needs reply",IF(AND(ISNUMBER(G78),INT(G78)&lt;TODAY()),"Overdue",IF(AND(ISNUMBER(G78),INT(G78)=TODAY()),"Due today",IF(AND(ISNUMBER(I78),TODAY()-INT(I78)&gt;=Settings!$B$5,NOT(AND(ISNUMBER(G78),INT(G78)&gt;TODAY()))),"Gone cold","OK"))))))</f>
        <v/>
      </c>
      <c r="Q78" s="4" t="n"/>
      <c r="R78" s="6" t="n"/>
    </row>
    <row r="79">
      <c r="E79" s="3" t="n"/>
      <c r="G79" s="4" t="n"/>
      <c r="I79" s="4" t="n"/>
      <c r="M79" s="5">
        <f>IF(ISNUMBER(I79),TODAY()-INT(I79),"")</f>
        <v/>
      </c>
      <c r="N79">
        <f>IF(A79="","",IF(AND(D79&lt;&gt;"",COUNTIFS(Settings!$E$3:$E$22,D79,Settings!$F$3:$F$22,"Yes")&gt;0),"Closed",IF(J79="Them","Needs reply",IF(AND(ISNUMBER(G79),INT(G79)&lt;TODAY()),"Overdue",IF(AND(ISNUMBER(G79),INT(G79)=TODAY()),"Due today",IF(AND(ISNUMBER(I79),TODAY()-INT(I79)&gt;=Settings!$B$5,NOT(AND(ISNUMBER(G79),INT(G79)&gt;TODAY()))),"Gone cold","OK"))))))</f>
        <v/>
      </c>
      <c r="Q79" s="4" t="n"/>
      <c r="R79" s="6" t="n"/>
    </row>
    <row r="80">
      <c r="E80" s="3" t="n"/>
      <c r="G80" s="4" t="n"/>
      <c r="I80" s="4" t="n"/>
      <c r="M80" s="5">
        <f>IF(ISNUMBER(I80),TODAY()-INT(I80),"")</f>
        <v/>
      </c>
      <c r="N80">
        <f>IF(A80="","",IF(AND(D80&lt;&gt;"",COUNTIFS(Settings!$E$3:$E$22,D80,Settings!$F$3:$F$22,"Yes")&gt;0),"Closed",IF(J80="Them","Needs reply",IF(AND(ISNUMBER(G80),INT(G80)&lt;TODAY()),"Overdue",IF(AND(ISNUMBER(G80),INT(G80)=TODAY()),"Due today",IF(AND(ISNUMBER(I80),TODAY()-INT(I80)&gt;=Settings!$B$5,NOT(AND(ISNUMBER(G80),INT(G80)&gt;TODAY()))),"Gone cold","OK"))))))</f>
        <v/>
      </c>
      <c r="Q80" s="4" t="n"/>
      <c r="R80" s="6" t="n"/>
    </row>
    <row r="81">
      <c r="E81" s="3" t="n"/>
      <c r="G81" s="4" t="n"/>
      <c r="I81" s="4" t="n"/>
      <c r="M81" s="5">
        <f>IF(ISNUMBER(I81),TODAY()-INT(I81),"")</f>
        <v/>
      </c>
      <c r="N81">
        <f>IF(A81="","",IF(AND(D81&lt;&gt;"",COUNTIFS(Settings!$E$3:$E$22,D81,Settings!$F$3:$F$22,"Yes")&gt;0),"Closed",IF(J81="Them","Needs reply",IF(AND(ISNUMBER(G81),INT(G81)&lt;TODAY()),"Overdue",IF(AND(ISNUMBER(G81),INT(G81)=TODAY()),"Due today",IF(AND(ISNUMBER(I81),TODAY()-INT(I81)&gt;=Settings!$B$5,NOT(AND(ISNUMBER(G81),INT(G81)&gt;TODAY()))),"Gone cold","OK"))))))</f>
        <v/>
      </c>
      <c r="Q81" s="4" t="n"/>
      <c r="R81" s="6" t="n"/>
    </row>
    <row r="82">
      <c r="E82" s="3" t="n"/>
      <c r="G82" s="4" t="n"/>
      <c r="I82" s="4" t="n"/>
      <c r="M82" s="5">
        <f>IF(ISNUMBER(I82),TODAY()-INT(I82),"")</f>
        <v/>
      </c>
      <c r="N82">
        <f>IF(A82="","",IF(AND(D82&lt;&gt;"",COUNTIFS(Settings!$E$3:$E$22,D82,Settings!$F$3:$F$22,"Yes")&gt;0),"Closed",IF(J82="Them","Needs reply",IF(AND(ISNUMBER(G82),INT(G82)&lt;TODAY()),"Overdue",IF(AND(ISNUMBER(G82),INT(G82)=TODAY()),"Due today",IF(AND(ISNUMBER(I82),TODAY()-INT(I82)&gt;=Settings!$B$5,NOT(AND(ISNUMBER(G82),INT(G82)&gt;TODAY()))),"Gone cold","OK"))))))</f>
        <v/>
      </c>
      <c r="Q82" s="4" t="n"/>
      <c r="R82" s="6" t="n"/>
    </row>
    <row r="83">
      <c r="E83" s="3" t="n"/>
      <c r="G83" s="4" t="n"/>
      <c r="I83" s="4" t="n"/>
      <c r="M83" s="5">
        <f>IF(ISNUMBER(I83),TODAY()-INT(I83),"")</f>
        <v/>
      </c>
      <c r="N83">
        <f>IF(A83="","",IF(AND(D83&lt;&gt;"",COUNTIFS(Settings!$E$3:$E$22,D83,Settings!$F$3:$F$22,"Yes")&gt;0),"Closed",IF(J83="Them","Needs reply",IF(AND(ISNUMBER(G83),INT(G83)&lt;TODAY()),"Overdue",IF(AND(ISNUMBER(G83),INT(G83)=TODAY()),"Due today",IF(AND(ISNUMBER(I83),TODAY()-INT(I83)&gt;=Settings!$B$5,NOT(AND(ISNUMBER(G83),INT(G83)&gt;TODAY()))),"Gone cold","OK"))))))</f>
        <v/>
      </c>
      <c r="Q83" s="4" t="n"/>
      <c r="R83" s="6" t="n"/>
    </row>
    <row r="84">
      <c r="E84" s="3" t="n"/>
      <c r="G84" s="4" t="n"/>
      <c r="I84" s="4" t="n"/>
      <c r="M84" s="5">
        <f>IF(ISNUMBER(I84),TODAY()-INT(I84),"")</f>
        <v/>
      </c>
      <c r="N84">
        <f>IF(A84="","",IF(AND(D84&lt;&gt;"",COUNTIFS(Settings!$E$3:$E$22,D84,Settings!$F$3:$F$22,"Yes")&gt;0),"Closed",IF(J84="Them","Needs reply",IF(AND(ISNUMBER(G84),INT(G84)&lt;TODAY()),"Overdue",IF(AND(ISNUMBER(G84),INT(G84)=TODAY()),"Due today",IF(AND(ISNUMBER(I84),TODAY()-INT(I84)&gt;=Settings!$B$5,NOT(AND(ISNUMBER(G84),INT(G84)&gt;TODAY()))),"Gone cold","OK"))))))</f>
        <v/>
      </c>
      <c r="Q84" s="4" t="n"/>
      <c r="R84" s="6" t="n"/>
    </row>
    <row r="85">
      <c r="E85" s="3" t="n"/>
      <c r="G85" s="4" t="n"/>
      <c r="I85" s="4" t="n"/>
      <c r="M85" s="5">
        <f>IF(ISNUMBER(I85),TODAY()-INT(I85),"")</f>
        <v/>
      </c>
      <c r="N85">
        <f>IF(A85="","",IF(AND(D85&lt;&gt;"",COUNTIFS(Settings!$E$3:$E$22,D85,Settings!$F$3:$F$22,"Yes")&gt;0),"Closed",IF(J85="Them","Needs reply",IF(AND(ISNUMBER(G85),INT(G85)&lt;TODAY()),"Overdue",IF(AND(ISNUMBER(G85),INT(G85)=TODAY()),"Due today",IF(AND(ISNUMBER(I85),TODAY()-INT(I85)&gt;=Settings!$B$5,NOT(AND(ISNUMBER(G85),INT(G85)&gt;TODAY()))),"Gone cold","OK"))))))</f>
        <v/>
      </c>
      <c r="Q85" s="4" t="n"/>
      <c r="R85" s="6" t="n"/>
    </row>
    <row r="86">
      <c r="E86" s="3" t="n"/>
      <c r="G86" s="4" t="n"/>
      <c r="I86" s="4" t="n"/>
      <c r="M86" s="5">
        <f>IF(ISNUMBER(I86),TODAY()-INT(I86),"")</f>
        <v/>
      </c>
      <c r="N86">
        <f>IF(A86="","",IF(AND(D86&lt;&gt;"",COUNTIFS(Settings!$E$3:$E$22,D86,Settings!$F$3:$F$22,"Yes")&gt;0),"Closed",IF(J86="Them","Needs reply",IF(AND(ISNUMBER(G86),INT(G86)&lt;TODAY()),"Overdue",IF(AND(ISNUMBER(G86),INT(G86)=TODAY()),"Due today",IF(AND(ISNUMBER(I86),TODAY()-INT(I86)&gt;=Settings!$B$5,NOT(AND(ISNUMBER(G86),INT(G86)&gt;TODAY()))),"Gone cold","OK"))))))</f>
        <v/>
      </c>
      <c r="Q86" s="4" t="n"/>
      <c r="R86" s="6" t="n"/>
    </row>
    <row r="87">
      <c r="E87" s="3" t="n"/>
      <c r="G87" s="4" t="n"/>
      <c r="I87" s="4" t="n"/>
      <c r="M87" s="5">
        <f>IF(ISNUMBER(I87),TODAY()-INT(I87),"")</f>
        <v/>
      </c>
      <c r="N87">
        <f>IF(A87="","",IF(AND(D87&lt;&gt;"",COUNTIFS(Settings!$E$3:$E$22,D87,Settings!$F$3:$F$22,"Yes")&gt;0),"Closed",IF(J87="Them","Needs reply",IF(AND(ISNUMBER(G87),INT(G87)&lt;TODAY()),"Overdue",IF(AND(ISNUMBER(G87),INT(G87)=TODAY()),"Due today",IF(AND(ISNUMBER(I87),TODAY()-INT(I87)&gt;=Settings!$B$5,NOT(AND(ISNUMBER(G87),INT(G87)&gt;TODAY()))),"Gone cold","OK"))))))</f>
        <v/>
      </c>
      <c r="Q87" s="4" t="n"/>
      <c r="R87" s="6" t="n"/>
    </row>
    <row r="88">
      <c r="E88" s="3" t="n"/>
      <c r="G88" s="4" t="n"/>
      <c r="I88" s="4" t="n"/>
      <c r="M88" s="5">
        <f>IF(ISNUMBER(I88),TODAY()-INT(I88),"")</f>
        <v/>
      </c>
      <c r="N88">
        <f>IF(A88="","",IF(AND(D88&lt;&gt;"",COUNTIFS(Settings!$E$3:$E$22,D88,Settings!$F$3:$F$22,"Yes")&gt;0),"Closed",IF(J88="Them","Needs reply",IF(AND(ISNUMBER(G88),INT(G88)&lt;TODAY()),"Overdue",IF(AND(ISNUMBER(G88),INT(G88)=TODAY()),"Due today",IF(AND(ISNUMBER(I88),TODAY()-INT(I88)&gt;=Settings!$B$5,NOT(AND(ISNUMBER(G88),INT(G88)&gt;TODAY()))),"Gone cold","OK"))))))</f>
        <v/>
      </c>
      <c r="Q88" s="4" t="n"/>
      <c r="R88" s="6" t="n"/>
    </row>
    <row r="89">
      <c r="E89" s="3" t="n"/>
      <c r="G89" s="4" t="n"/>
      <c r="I89" s="4" t="n"/>
      <c r="M89" s="5">
        <f>IF(ISNUMBER(I89),TODAY()-INT(I89),"")</f>
        <v/>
      </c>
      <c r="N89">
        <f>IF(A89="","",IF(AND(D89&lt;&gt;"",COUNTIFS(Settings!$E$3:$E$22,D89,Settings!$F$3:$F$22,"Yes")&gt;0),"Closed",IF(J89="Them","Needs reply",IF(AND(ISNUMBER(G89),INT(G89)&lt;TODAY()),"Overdue",IF(AND(ISNUMBER(G89),INT(G89)=TODAY()),"Due today",IF(AND(ISNUMBER(I89),TODAY()-INT(I89)&gt;=Settings!$B$5,NOT(AND(ISNUMBER(G89),INT(G89)&gt;TODAY()))),"Gone cold","OK"))))))</f>
        <v/>
      </c>
      <c r="Q89" s="4" t="n"/>
      <c r="R89" s="6" t="n"/>
    </row>
    <row r="90">
      <c r="E90" s="3" t="n"/>
      <c r="G90" s="4" t="n"/>
      <c r="I90" s="4" t="n"/>
      <c r="M90" s="5">
        <f>IF(ISNUMBER(I90),TODAY()-INT(I90),"")</f>
        <v/>
      </c>
      <c r="N90">
        <f>IF(A90="","",IF(AND(D90&lt;&gt;"",COUNTIFS(Settings!$E$3:$E$22,D90,Settings!$F$3:$F$22,"Yes")&gt;0),"Closed",IF(J90="Them","Needs reply",IF(AND(ISNUMBER(G90),INT(G90)&lt;TODAY()),"Overdue",IF(AND(ISNUMBER(G90),INT(G90)=TODAY()),"Due today",IF(AND(ISNUMBER(I90),TODAY()-INT(I90)&gt;=Settings!$B$5,NOT(AND(ISNUMBER(G90),INT(G90)&gt;TODAY()))),"Gone cold","OK"))))))</f>
        <v/>
      </c>
      <c r="Q90" s="4" t="n"/>
      <c r="R90" s="6" t="n"/>
    </row>
    <row r="91">
      <c r="E91" s="3" t="n"/>
      <c r="G91" s="4" t="n"/>
      <c r="I91" s="4" t="n"/>
      <c r="M91" s="5">
        <f>IF(ISNUMBER(I91),TODAY()-INT(I91),"")</f>
        <v/>
      </c>
      <c r="N91">
        <f>IF(A91="","",IF(AND(D91&lt;&gt;"",COUNTIFS(Settings!$E$3:$E$22,D91,Settings!$F$3:$F$22,"Yes")&gt;0),"Closed",IF(J91="Them","Needs reply",IF(AND(ISNUMBER(G91),INT(G91)&lt;TODAY()),"Overdue",IF(AND(ISNUMBER(G91),INT(G91)=TODAY()),"Due today",IF(AND(ISNUMBER(I91),TODAY()-INT(I91)&gt;=Settings!$B$5,NOT(AND(ISNUMBER(G91),INT(G91)&gt;TODAY()))),"Gone cold","OK"))))))</f>
        <v/>
      </c>
      <c r="Q91" s="4" t="n"/>
      <c r="R91" s="6" t="n"/>
    </row>
    <row r="92">
      <c r="E92" s="3" t="n"/>
      <c r="G92" s="4" t="n"/>
      <c r="I92" s="4" t="n"/>
      <c r="M92" s="5">
        <f>IF(ISNUMBER(I92),TODAY()-INT(I92),"")</f>
        <v/>
      </c>
      <c r="N92">
        <f>IF(A92="","",IF(AND(D92&lt;&gt;"",COUNTIFS(Settings!$E$3:$E$22,D92,Settings!$F$3:$F$22,"Yes")&gt;0),"Closed",IF(J92="Them","Needs reply",IF(AND(ISNUMBER(G92),INT(G92)&lt;TODAY()),"Overdue",IF(AND(ISNUMBER(G92),INT(G92)=TODAY()),"Due today",IF(AND(ISNUMBER(I92),TODAY()-INT(I92)&gt;=Settings!$B$5,NOT(AND(ISNUMBER(G92),INT(G92)&gt;TODAY()))),"Gone cold","OK"))))))</f>
        <v/>
      </c>
      <c r="Q92" s="4" t="n"/>
      <c r="R92" s="6" t="n"/>
    </row>
    <row r="93">
      <c r="E93" s="3" t="n"/>
      <c r="G93" s="4" t="n"/>
      <c r="I93" s="4" t="n"/>
      <c r="M93" s="5">
        <f>IF(ISNUMBER(I93),TODAY()-INT(I93),"")</f>
        <v/>
      </c>
      <c r="N93">
        <f>IF(A93="","",IF(AND(D93&lt;&gt;"",COUNTIFS(Settings!$E$3:$E$22,D93,Settings!$F$3:$F$22,"Yes")&gt;0),"Closed",IF(J93="Them","Needs reply",IF(AND(ISNUMBER(G93),INT(G93)&lt;TODAY()),"Overdue",IF(AND(ISNUMBER(G93),INT(G93)=TODAY()),"Due today",IF(AND(ISNUMBER(I93),TODAY()-INT(I93)&gt;=Settings!$B$5,NOT(AND(ISNUMBER(G93),INT(G93)&gt;TODAY()))),"Gone cold","OK"))))))</f>
        <v/>
      </c>
      <c r="Q93" s="4" t="n"/>
      <c r="R93" s="6" t="n"/>
    </row>
    <row r="94">
      <c r="E94" s="3" t="n"/>
      <c r="G94" s="4" t="n"/>
      <c r="I94" s="4" t="n"/>
      <c r="M94" s="5">
        <f>IF(ISNUMBER(I94),TODAY()-INT(I94),"")</f>
        <v/>
      </c>
      <c r="N94">
        <f>IF(A94="","",IF(AND(D94&lt;&gt;"",COUNTIFS(Settings!$E$3:$E$22,D94,Settings!$F$3:$F$22,"Yes")&gt;0),"Closed",IF(J94="Them","Needs reply",IF(AND(ISNUMBER(G94),INT(G94)&lt;TODAY()),"Overdue",IF(AND(ISNUMBER(G94),INT(G94)=TODAY()),"Due today",IF(AND(ISNUMBER(I94),TODAY()-INT(I94)&gt;=Settings!$B$5,NOT(AND(ISNUMBER(G94),INT(G94)&gt;TODAY()))),"Gone cold","OK"))))))</f>
        <v/>
      </c>
      <c r="Q94" s="4" t="n"/>
      <c r="R94" s="6" t="n"/>
    </row>
    <row r="95">
      <c r="E95" s="3" t="n"/>
      <c r="G95" s="4" t="n"/>
      <c r="I95" s="4" t="n"/>
      <c r="M95" s="5">
        <f>IF(ISNUMBER(I95),TODAY()-INT(I95),"")</f>
        <v/>
      </c>
      <c r="N95">
        <f>IF(A95="","",IF(AND(D95&lt;&gt;"",COUNTIFS(Settings!$E$3:$E$22,D95,Settings!$F$3:$F$22,"Yes")&gt;0),"Closed",IF(J95="Them","Needs reply",IF(AND(ISNUMBER(G95),INT(G95)&lt;TODAY()),"Overdue",IF(AND(ISNUMBER(G95),INT(G95)=TODAY()),"Due today",IF(AND(ISNUMBER(I95),TODAY()-INT(I95)&gt;=Settings!$B$5,NOT(AND(ISNUMBER(G95),INT(G95)&gt;TODAY()))),"Gone cold","OK"))))))</f>
        <v/>
      </c>
      <c r="Q95" s="4" t="n"/>
      <c r="R95" s="6" t="n"/>
    </row>
    <row r="96">
      <c r="E96" s="3" t="n"/>
      <c r="G96" s="4" t="n"/>
      <c r="I96" s="4" t="n"/>
      <c r="M96" s="5">
        <f>IF(ISNUMBER(I96),TODAY()-INT(I96),"")</f>
        <v/>
      </c>
      <c r="N96">
        <f>IF(A96="","",IF(AND(D96&lt;&gt;"",COUNTIFS(Settings!$E$3:$E$22,D96,Settings!$F$3:$F$22,"Yes")&gt;0),"Closed",IF(J96="Them","Needs reply",IF(AND(ISNUMBER(G96),INT(G96)&lt;TODAY()),"Overdue",IF(AND(ISNUMBER(G96),INT(G96)=TODAY()),"Due today",IF(AND(ISNUMBER(I96),TODAY()-INT(I96)&gt;=Settings!$B$5,NOT(AND(ISNUMBER(G96),INT(G96)&gt;TODAY()))),"Gone cold","OK"))))))</f>
        <v/>
      </c>
      <c r="Q96" s="4" t="n"/>
      <c r="R96" s="6" t="n"/>
    </row>
    <row r="97">
      <c r="E97" s="3" t="n"/>
      <c r="G97" s="4" t="n"/>
      <c r="I97" s="4" t="n"/>
      <c r="M97" s="5">
        <f>IF(ISNUMBER(I97),TODAY()-INT(I97),"")</f>
        <v/>
      </c>
      <c r="N97">
        <f>IF(A97="","",IF(AND(D97&lt;&gt;"",COUNTIFS(Settings!$E$3:$E$22,D97,Settings!$F$3:$F$22,"Yes")&gt;0),"Closed",IF(J97="Them","Needs reply",IF(AND(ISNUMBER(G97),INT(G97)&lt;TODAY()),"Overdue",IF(AND(ISNUMBER(G97),INT(G97)=TODAY()),"Due today",IF(AND(ISNUMBER(I97),TODAY()-INT(I97)&gt;=Settings!$B$5,NOT(AND(ISNUMBER(G97),INT(G97)&gt;TODAY()))),"Gone cold","OK"))))))</f>
        <v/>
      </c>
      <c r="Q97" s="4" t="n"/>
      <c r="R97" s="6" t="n"/>
    </row>
    <row r="98">
      <c r="E98" s="3" t="n"/>
      <c r="G98" s="4" t="n"/>
      <c r="I98" s="4" t="n"/>
      <c r="M98" s="5">
        <f>IF(ISNUMBER(I98),TODAY()-INT(I98),"")</f>
        <v/>
      </c>
      <c r="N98">
        <f>IF(A98="","",IF(AND(D98&lt;&gt;"",COUNTIFS(Settings!$E$3:$E$22,D98,Settings!$F$3:$F$22,"Yes")&gt;0),"Closed",IF(J98="Them","Needs reply",IF(AND(ISNUMBER(G98),INT(G98)&lt;TODAY()),"Overdue",IF(AND(ISNUMBER(G98),INT(G98)=TODAY()),"Due today",IF(AND(ISNUMBER(I98),TODAY()-INT(I98)&gt;=Settings!$B$5,NOT(AND(ISNUMBER(G98),INT(G98)&gt;TODAY()))),"Gone cold","OK"))))))</f>
        <v/>
      </c>
      <c r="Q98" s="4" t="n"/>
      <c r="R98" s="6" t="n"/>
    </row>
    <row r="99">
      <c r="E99" s="3" t="n"/>
      <c r="G99" s="4" t="n"/>
      <c r="I99" s="4" t="n"/>
      <c r="M99" s="5">
        <f>IF(ISNUMBER(I99),TODAY()-INT(I99),"")</f>
        <v/>
      </c>
      <c r="N99">
        <f>IF(A99="","",IF(AND(D99&lt;&gt;"",COUNTIFS(Settings!$E$3:$E$22,D99,Settings!$F$3:$F$22,"Yes")&gt;0),"Closed",IF(J99="Them","Needs reply",IF(AND(ISNUMBER(G99),INT(G99)&lt;TODAY()),"Overdue",IF(AND(ISNUMBER(G99),INT(G99)=TODAY()),"Due today",IF(AND(ISNUMBER(I99),TODAY()-INT(I99)&gt;=Settings!$B$5,NOT(AND(ISNUMBER(G99),INT(G99)&gt;TODAY()))),"Gone cold","OK"))))))</f>
        <v/>
      </c>
      <c r="Q99" s="4" t="n"/>
      <c r="R99" s="6" t="n"/>
    </row>
    <row r="100">
      <c r="E100" s="3" t="n"/>
      <c r="G100" s="4" t="n"/>
      <c r="I100" s="4" t="n"/>
      <c r="M100" s="5">
        <f>IF(ISNUMBER(I100),TODAY()-INT(I100),"")</f>
        <v/>
      </c>
      <c r="N100">
        <f>IF(A100="","",IF(AND(D100&lt;&gt;"",COUNTIFS(Settings!$E$3:$E$22,D100,Settings!$F$3:$F$22,"Yes")&gt;0),"Closed",IF(J100="Them","Needs reply",IF(AND(ISNUMBER(G100),INT(G100)&lt;TODAY()),"Overdue",IF(AND(ISNUMBER(G100),INT(G100)=TODAY()),"Due today",IF(AND(ISNUMBER(I100),TODAY()-INT(I100)&gt;=Settings!$B$5,NOT(AND(ISNUMBER(G100),INT(G100)&gt;TODAY()))),"Gone cold","OK"))))))</f>
        <v/>
      </c>
      <c r="Q100" s="4" t="n"/>
      <c r="R100" s="6" t="n"/>
    </row>
    <row r="101">
      <c r="E101" s="3" t="n"/>
      <c r="G101" s="4" t="n"/>
      <c r="I101" s="4" t="n"/>
      <c r="M101" s="5">
        <f>IF(ISNUMBER(I101),TODAY()-INT(I101),"")</f>
        <v/>
      </c>
      <c r="N101">
        <f>IF(A101="","",IF(AND(D101&lt;&gt;"",COUNTIFS(Settings!$E$3:$E$22,D101,Settings!$F$3:$F$22,"Yes")&gt;0),"Closed",IF(J101="Them","Needs reply",IF(AND(ISNUMBER(G101),INT(G101)&lt;TODAY()),"Overdue",IF(AND(ISNUMBER(G101),INT(G101)=TODAY()),"Due today",IF(AND(ISNUMBER(I101),TODAY()-INT(I101)&gt;=Settings!$B$5,NOT(AND(ISNUMBER(G101),INT(G101)&gt;TODAY()))),"Gone cold","OK"))))))</f>
        <v/>
      </c>
      <c r="Q101" s="4" t="n"/>
      <c r="R101" s="6" t="n"/>
    </row>
    <row r="102">
      <c r="E102" s="3" t="n"/>
      <c r="G102" s="4" t="n"/>
      <c r="I102" s="4" t="n"/>
      <c r="M102" s="5">
        <f>IF(ISNUMBER(I102),TODAY()-INT(I102),"")</f>
        <v/>
      </c>
      <c r="N102">
        <f>IF(A102="","",IF(AND(D102&lt;&gt;"",COUNTIFS(Settings!$E$3:$E$22,D102,Settings!$F$3:$F$22,"Yes")&gt;0),"Closed",IF(J102="Them","Needs reply",IF(AND(ISNUMBER(G102),INT(G102)&lt;TODAY()),"Overdue",IF(AND(ISNUMBER(G102),INT(G102)=TODAY()),"Due today",IF(AND(ISNUMBER(I102),TODAY()-INT(I102)&gt;=Settings!$B$5,NOT(AND(ISNUMBER(G102),INT(G102)&gt;TODAY()))),"Gone cold","OK"))))))</f>
        <v/>
      </c>
      <c r="Q102" s="4" t="n"/>
      <c r="R102" s="6" t="n"/>
    </row>
    <row r="103">
      <c r="E103" s="3" t="n"/>
      <c r="G103" s="4" t="n"/>
      <c r="I103" s="4" t="n"/>
      <c r="M103" s="5">
        <f>IF(ISNUMBER(I103),TODAY()-INT(I103),"")</f>
        <v/>
      </c>
      <c r="N103">
        <f>IF(A103="","",IF(AND(D103&lt;&gt;"",COUNTIFS(Settings!$E$3:$E$22,D103,Settings!$F$3:$F$22,"Yes")&gt;0),"Closed",IF(J103="Them","Needs reply",IF(AND(ISNUMBER(G103),INT(G103)&lt;TODAY()),"Overdue",IF(AND(ISNUMBER(G103),INT(G103)=TODAY()),"Due today",IF(AND(ISNUMBER(I103),TODAY()-INT(I103)&gt;=Settings!$B$5,NOT(AND(ISNUMBER(G103),INT(G103)&gt;TODAY()))),"Gone cold","OK"))))))</f>
        <v/>
      </c>
      <c r="Q103" s="4" t="n"/>
      <c r="R103" s="6" t="n"/>
    </row>
    <row r="104">
      <c r="E104" s="3" t="n"/>
      <c r="G104" s="4" t="n"/>
      <c r="I104" s="4" t="n"/>
      <c r="M104" s="5">
        <f>IF(ISNUMBER(I104),TODAY()-INT(I104),"")</f>
        <v/>
      </c>
      <c r="N104">
        <f>IF(A104="","",IF(AND(D104&lt;&gt;"",COUNTIFS(Settings!$E$3:$E$22,D104,Settings!$F$3:$F$22,"Yes")&gt;0),"Closed",IF(J104="Them","Needs reply",IF(AND(ISNUMBER(G104),INT(G104)&lt;TODAY()),"Overdue",IF(AND(ISNUMBER(G104),INT(G104)=TODAY()),"Due today",IF(AND(ISNUMBER(I104),TODAY()-INT(I104)&gt;=Settings!$B$5,NOT(AND(ISNUMBER(G104),INT(G104)&gt;TODAY()))),"Gone cold","OK"))))))</f>
        <v/>
      </c>
      <c r="Q104" s="4" t="n"/>
      <c r="R104" s="6" t="n"/>
    </row>
    <row r="105">
      <c r="E105" s="3" t="n"/>
      <c r="G105" s="4" t="n"/>
      <c r="I105" s="4" t="n"/>
      <c r="M105" s="5">
        <f>IF(ISNUMBER(I105),TODAY()-INT(I105),"")</f>
        <v/>
      </c>
      <c r="N105">
        <f>IF(A105="","",IF(AND(D105&lt;&gt;"",COUNTIFS(Settings!$E$3:$E$22,D105,Settings!$F$3:$F$22,"Yes")&gt;0),"Closed",IF(J105="Them","Needs reply",IF(AND(ISNUMBER(G105),INT(G105)&lt;TODAY()),"Overdue",IF(AND(ISNUMBER(G105),INT(G105)=TODAY()),"Due today",IF(AND(ISNUMBER(I105),TODAY()-INT(I105)&gt;=Settings!$B$5,NOT(AND(ISNUMBER(G105),INT(G105)&gt;TODAY()))),"Gone cold","OK"))))))</f>
        <v/>
      </c>
      <c r="Q105" s="4" t="n"/>
      <c r="R105" s="6" t="n"/>
    </row>
    <row r="106">
      <c r="E106" s="3" t="n"/>
      <c r="G106" s="4" t="n"/>
      <c r="I106" s="4" t="n"/>
      <c r="M106" s="5">
        <f>IF(ISNUMBER(I106),TODAY()-INT(I106),"")</f>
        <v/>
      </c>
      <c r="N106">
        <f>IF(A106="","",IF(AND(D106&lt;&gt;"",COUNTIFS(Settings!$E$3:$E$22,D106,Settings!$F$3:$F$22,"Yes")&gt;0),"Closed",IF(J106="Them","Needs reply",IF(AND(ISNUMBER(G106),INT(G106)&lt;TODAY()),"Overdue",IF(AND(ISNUMBER(G106),INT(G106)=TODAY()),"Due today",IF(AND(ISNUMBER(I106),TODAY()-INT(I106)&gt;=Settings!$B$5,NOT(AND(ISNUMBER(G106),INT(G106)&gt;TODAY()))),"Gone cold","OK"))))))</f>
        <v/>
      </c>
      <c r="Q106" s="4" t="n"/>
      <c r="R106" s="6" t="n"/>
    </row>
    <row r="107">
      <c r="E107" s="3" t="n"/>
      <c r="G107" s="4" t="n"/>
      <c r="I107" s="4" t="n"/>
      <c r="M107" s="5">
        <f>IF(ISNUMBER(I107),TODAY()-INT(I107),"")</f>
        <v/>
      </c>
      <c r="N107">
        <f>IF(A107="","",IF(AND(D107&lt;&gt;"",COUNTIFS(Settings!$E$3:$E$22,D107,Settings!$F$3:$F$22,"Yes")&gt;0),"Closed",IF(J107="Them","Needs reply",IF(AND(ISNUMBER(G107),INT(G107)&lt;TODAY()),"Overdue",IF(AND(ISNUMBER(G107),INT(G107)=TODAY()),"Due today",IF(AND(ISNUMBER(I107),TODAY()-INT(I107)&gt;=Settings!$B$5,NOT(AND(ISNUMBER(G107),INT(G107)&gt;TODAY()))),"Gone cold","OK"))))))</f>
        <v/>
      </c>
      <c r="Q107" s="4" t="n"/>
      <c r="R107" s="6" t="n"/>
    </row>
    <row r="108">
      <c r="E108" s="3" t="n"/>
      <c r="G108" s="4" t="n"/>
      <c r="I108" s="4" t="n"/>
      <c r="M108" s="5">
        <f>IF(ISNUMBER(I108),TODAY()-INT(I108),"")</f>
        <v/>
      </c>
      <c r="N108">
        <f>IF(A108="","",IF(AND(D108&lt;&gt;"",COUNTIFS(Settings!$E$3:$E$22,D108,Settings!$F$3:$F$22,"Yes")&gt;0),"Closed",IF(J108="Them","Needs reply",IF(AND(ISNUMBER(G108),INT(G108)&lt;TODAY()),"Overdue",IF(AND(ISNUMBER(G108),INT(G108)=TODAY()),"Due today",IF(AND(ISNUMBER(I108),TODAY()-INT(I108)&gt;=Settings!$B$5,NOT(AND(ISNUMBER(G108),INT(G108)&gt;TODAY()))),"Gone cold","OK"))))))</f>
        <v/>
      </c>
      <c r="Q108" s="4" t="n"/>
      <c r="R108" s="6" t="n"/>
    </row>
    <row r="109">
      <c r="E109" s="3" t="n"/>
      <c r="G109" s="4" t="n"/>
      <c r="I109" s="4" t="n"/>
      <c r="M109" s="5">
        <f>IF(ISNUMBER(I109),TODAY()-INT(I109),"")</f>
        <v/>
      </c>
      <c r="N109">
        <f>IF(A109="","",IF(AND(D109&lt;&gt;"",COUNTIFS(Settings!$E$3:$E$22,D109,Settings!$F$3:$F$22,"Yes")&gt;0),"Closed",IF(J109="Them","Needs reply",IF(AND(ISNUMBER(G109),INT(G109)&lt;TODAY()),"Overdue",IF(AND(ISNUMBER(G109),INT(G109)=TODAY()),"Due today",IF(AND(ISNUMBER(I109),TODAY()-INT(I109)&gt;=Settings!$B$5,NOT(AND(ISNUMBER(G109),INT(G109)&gt;TODAY()))),"Gone cold","OK"))))))</f>
        <v/>
      </c>
      <c r="Q109" s="4" t="n"/>
      <c r="R109" s="6" t="n"/>
    </row>
    <row r="110">
      <c r="E110" s="3" t="n"/>
      <c r="G110" s="4" t="n"/>
      <c r="I110" s="4" t="n"/>
      <c r="M110" s="5">
        <f>IF(ISNUMBER(I110),TODAY()-INT(I110),"")</f>
        <v/>
      </c>
      <c r="N110">
        <f>IF(A110="","",IF(AND(D110&lt;&gt;"",COUNTIFS(Settings!$E$3:$E$22,D110,Settings!$F$3:$F$22,"Yes")&gt;0),"Closed",IF(J110="Them","Needs reply",IF(AND(ISNUMBER(G110),INT(G110)&lt;TODAY()),"Overdue",IF(AND(ISNUMBER(G110),INT(G110)=TODAY()),"Due today",IF(AND(ISNUMBER(I110),TODAY()-INT(I110)&gt;=Settings!$B$5,NOT(AND(ISNUMBER(G110),INT(G110)&gt;TODAY()))),"Gone cold","OK"))))))</f>
        <v/>
      </c>
      <c r="Q110" s="4" t="n"/>
      <c r="R110" s="6" t="n"/>
    </row>
    <row r="111">
      <c r="E111" s="3" t="n"/>
      <c r="G111" s="4" t="n"/>
      <c r="I111" s="4" t="n"/>
      <c r="M111" s="5">
        <f>IF(ISNUMBER(I111),TODAY()-INT(I111),"")</f>
        <v/>
      </c>
      <c r="N111">
        <f>IF(A111="","",IF(AND(D111&lt;&gt;"",COUNTIFS(Settings!$E$3:$E$22,D111,Settings!$F$3:$F$22,"Yes")&gt;0),"Closed",IF(J111="Them","Needs reply",IF(AND(ISNUMBER(G111),INT(G111)&lt;TODAY()),"Overdue",IF(AND(ISNUMBER(G111),INT(G111)=TODAY()),"Due today",IF(AND(ISNUMBER(I111),TODAY()-INT(I111)&gt;=Settings!$B$5,NOT(AND(ISNUMBER(G111),INT(G111)&gt;TODAY()))),"Gone cold","OK"))))))</f>
        <v/>
      </c>
      <c r="Q111" s="4" t="n"/>
      <c r="R111" s="6" t="n"/>
    </row>
    <row r="112">
      <c r="E112" s="3" t="n"/>
      <c r="G112" s="4" t="n"/>
      <c r="I112" s="4" t="n"/>
      <c r="M112" s="5">
        <f>IF(ISNUMBER(I112),TODAY()-INT(I112),"")</f>
        <v/>
      </c>
      <c r="N112">
        <f>IF(A112="","",IF(AND(D112&lt;&gt;"",COUNTIFS(Settings!$E$3:$E$22,D112,Settings!$F$3:$F$22,"Yes")&gt;0),"Closed",IF(J112="Them","Needs reply",IF(AND(ISNUMBER(G112),INT(G112)&lt;TODAY()),"Overdue",IF(AND(ISNUMBER(G112),INT(G112)=TODAY()),"Due today",IF(AND(ISNUMBER(I112),TODAY()-INT(I112)&gt;=Settings!$B$5,NOT(AND(ISNUMBER(G112),INT(G112)&gt;TODAY()))),"Gone cold","OK"))))))</f>
        <v/>
      </c>
      <c r="Q112" s="4" t="n"/>
      <c r="R112" s="6" t="n"/>
    </row>
    <row r="113">
      <c r="E113" s="3" t="n"/>
      <c r="G113" s="4" t="n"/>
      <c r="I113" s="4" t="n"/>
      <c r="M113" s="5">
        <f>IF(ISNUMBER(I113),TODAY()-INT(I113),"")</f>
        <v/>
      </c>
      <c r="N113">
        <f>IF(A113="","",IF(AND(D113&lt;&gt;"",COUNTIFS(Settings!$E$3:$E$22,D113,Settings!$F$3:$F$22,"Yes")&gt;0),"Closed",IF(J113="Them","Needs reply",IF(AND(ISNUMBER(G113),INT(G113)&lt;TODAY()),"Overdue",IF(AND(ISNUMBER(G113),INT(G113)=TODAY()),"Due today",IF(AND(ISNUMBER(I113),TODAY()-INT(I113)&gt;=Settings!$B$5,NOT(AND(ISNUMBER(G113),INT(G113)&gt;TODAY()))),"Gone cold","OK"))))))</f>
        <v/>
      </c>
      <c r="Q113" s="4" t="n"/>
      <c r="R113" s="6" t="n"/>
    </row>
    <row r="114">
      <c r="E114" s="3" t="n"/>
      <c r="G114" s="4" t="n"/>
      <c r="I114" s="4" t="n"/>
      <c r="M114" s="5">
        <f>IF(ISNUMBER(I114),TODAY()-INT(I114),"")</f>
        <v/>
      </c>
      <c r="N114">
        <f>IF(A114="","",IF(AND(D114&lt;&gt;"",COUNTIFS(Settings!$E$3:$E$22,D114,Settings!$F$3:$F$22,"Yes")&gt;0),"Closed",IF(J114="Them","Needs reply",IF(AND(ISNUMBER(G114),INT(G114)&lt;TODAY()),"Overdue",IF(AND(ISNUMBER(G114),INT(G114)=TODAY()),"Due today",IF(AND(ISNUMBER(I114),TODAY()-INT(I114)&gt;=Settings!$B$5,NOT(AND(ISNUMBER(G114),INT(G114)&gt;TODAY()))),"Gone cold","OK"))))))</f>
        <v/>
      </c>
      <c r="Q114" s="4" t="n"/>
      <c r="R114" s="6" t="n"/>
    </row>
    <row r="115">
      <c r="E115" s="3" t="n"/>
      <c r="G115" s="4" t="n"/>
      <c r="I115" s="4" t="n"/>
      <c r="M115" s="5">
        <f>IF(ISNUMBER(I115),TODAY()-INT(I115),"")</f>
        <v/>
      </c>
      <c r="N115">
        <f>IF(A115="","",IF(AND(D115&lt;&gt;"",COUNTIFS(Settings!$E$3:$E$22,D115,Settings!$F$3:$F$22,"Yes")&gt;0),"Closed",IF(J115="Them","Needs reply",IF(AND(ISNUMBER(G115),INT(G115)&lt;TODAY()),"Overdue",IF(AND(ISNUMBER(G115),INT(G115)=TODAY()),"Due today",IF(AND(ISNUMBER(I115),TODAY()-INT(I115)&gt;=Settings!$B$5,NOT(AND(ISNUMBER(G115),INT(G115)&gt;TODAY()))),"Gone cold","OK"))))))</f>
        <v/>
      </c>
      <c r="Q115" s="4" t="n"/>
      <c r="R115" s="6" t="n"/>
    </row>
    <row r="116">
      <c r="E116" s="3" t="n"/>
      <c r="G116" s="4" t="n"/>
      <c r="I116" s="4" t="n"/>
      <c r="M116" s="5">
        <f>IF(ISNUMBER(I116),TODAY()-INT(I116),"")</f>
        <v/>
      </c>
      <c r="N116">
        <f>IF(A116="","",IF(AND(D116&lt;&gt;"",COUNTIFS(Settings!$E$3:$E$22,D116,Settings!$F$3:$F$22,"Yes")&gt;0),"Closed",IF(J116="Them","Needs reply",IF(AND(ISNUMBER(G116),INT(G116)&lt;TODAY()),"Overdue",IF(AND(ISNUMBER(G116),INT(G116)=TODAY()),"Due today",IF(AND(ISNUMBER(I116),TODAY()-INT(I116)&gt;=Settings!$B$5,NOT(AND(ISNUMBER(G116),INT(G116)&gt;TODAY()))),"Gone cold","OK"))))))</f>
        <v/>
      </c>
      <c r="Q116" s="4" t="n"/>
      <c r="R116" s="6" t="n"/>
    </row>
    <row r="117">
      <c r="E117" s="3" t="n"/>
      <c r="G117" s="4" t="n"/>
      <c r="I117" s="4" t="n"/>
      <c r="M117" s="5">
        <f>IF(ISNUMBER(I117),TODAY()-INT(I117),"")</f>
        <v/>
      </c>
      <c r="N117">
        <f>IF(A117="","",IF(AND(D117&lt;&gt;"",COUNTIFS(Settings!$E$3:$E$22,D117,Settings!$F$3:$F$22,"Yes")&gt;0),"Closed",IF(J117="Them","Needs reply",IF(AND(ISNUMBER(G117),INT(G117)&lt;TODAY()),"Overdue",IF(AND(ISNUMBER(G117),INT(G117)=TODAY()),"Due today",IF(AND(ISNUMBER(I117),TODAY()-INT(I117)&gt;=Settings!$B$5,NOT(AND(ISNUMBER(G117),INT(G117)&gt;TODAY()))),"Gone cold","OK"))))))</f>
        <v/>
      </c>
      <c r="Q117" s="4" t="n"/>
      <c r="R117" s="6" t="n"/>
    </row>
    <row r="118">
      <c r="E118" s="3" t="n"/>
      <c r="G118" s="4" t="n"/>
      <c r="I118" s="4" t="n"/>
      <c r="M118" s="5">
        <f>IF(ISNUMBER(I118),TODAY()-INT(I118),"")</f>
        <v/>
      </c>
      <c r="N118">
        <f>IF(A118="","",IF(AND(D118&lt;&gt;"",COUNTIFS(Settings!$E$3:$E$22,D118,Settings!$F$3:$F$22,"Yes")&gt;0),"Closed",IF(J118="Them","Needs reply",IF(AND(ISNUMBER(G118),INT(G118)&lt;TODAY()),"Overdue",IF(AND(ISNUMBER(G118),INT(G118)=TODAY()),"Due today",IF(AND(ISNUMBER(I118),TODAY()-INT(I118)&gt;=Settings!$B$5,NOT(AND(ISNUMBER(G118),INT(G118)&gt;TODAY()))),"Gone cold","OK"))))))</f>
        <v/>
      </c>
      <c r="Q118" s="4" t="n"/>
      <c r="R118" s="6" t="n"/>
    </row>
    <row r="119">
      <c r="E119" s="3" t="n"/>
      <c r="G119" s="4" t="n"/>
      <c r="I119" s="4" t="n"/>
      <c r="M119" s="5">
        <f>IF(ISNUMBER(I119),TODAY()-INT(I119),"")</f>
        <v/>
      </c>
      <c r="N119">
        <f>IF(A119="","",IF(AND(D119&lt;&gt;"",COUNTIFS(Settings!$E$3:$E$22,D119,Settings!$F$3:$F$22,"Yes")&gt;0),"Closed",IF(J119="Them","Needs reply",IF(AND(ISNUMBER(G119),INT(G119)&lt;TODAY()),"Overdue",IF(AND(ISNUMBER(G119),INT(G119)=TODAY()),"Due today",IF(AND(ISNUMBER(I119),TODAY()-INT(I119)&gt;=Settings!$B$5,NOT(AND(ISNUMBER(G119),INT(G119)&gt;TODAY()))),"Gone cold","OK"))))))</f>
        <v/>
      </c>
      <c r="Q119" s="4" t="n"/>
      <c r="R119" s="6" t="n"/>
    </row>
    <row r="120">
      <c r="E120" s="3" t="n"/>
      <c r="G120" s="4" t="n"/>
      <c r="I120" s="4" t="n"/>
      <c r="M120" s="5">
        <f>IF(ISNUMBER(I120),TODAY()-INT(I120),"")</f>
        <v/>
      </c>
      <c r="N120">
        <f>IF(A120="","",IF(AND(D120&lt;&gt;"",COUNTIFS(Settings!$E$3:$E$22,D120,Settings!$F$3:$F$22,"Yes")&gt;0),"Closed",IF(J120="Them","Needs reply",IF(AND(ISNUMBER(G120),INT(G120)&lt;TODAY()),"Overdue",IF(AND(ISNUMBER(G120),INT(G120)=TODAY()),"Due today",IF(AND(ISNUMBER(I120),TODAY()-INT(I120)&gt;=Settings!$B$5,NOT(AND(ISNUMBER(G120),INT(G120)&gt;TODAY()))),"Gone cold","OK"))))))</f>
        <v/>
      </c>
      <c r="Q120" s="4" t="n"/>
      <c r="R120" s="6" t="n"/>
    </row>
    <row r="121">
      <c r="E121" s="3" t="n"/>
      <c r="G121" s="4" t="n"/>
      <c r="I121" s="4" t="n"/>
      <c r="M121" s="5">
        <f>IF(ISNUMBER(I121),TODAY()-INT(I121),"")</f>
        <v/>
      </c>
      <c r="N121">
        <f>IF(A121="","",IF(AND(D121&lt;&gt;"",COUNTIFS(Settings!$E$3:$E$22,D121,Settings!$F$3:$F$22,"Yes")&gt;0),"Closed",IF(J121="Them","Needs reply",IF(AND(ISNUMBER(G121),INT(G121)&lt;TODAY()),"Overdue",IF(AND(ISNUMBER(G121),INT(G121)=TODAY()),"Due today",IF(AND(ISNUMBER(I121),TODAY()-INT(I121)&gt;=Settings!$B$5,NOT(AND(ISNUMBER(G121),INT(G121)&gt;TODAY()))),"Gone cold","OK"))))))</f>
        <v/>
      </c>
      <c r="Q121" s="4" t="n"/>
      <c r="R121" s="6" t="n"/>
    </row>
    <row r="122">
      <c r="E122" s="3" t="n"/>
      <c r="G122" s="4" t="n"/>
      <c r="I122" s="4" t="n"/>
      <c r="M122" s="5">
        <f>IF(ISNUMBER(I122),TODAY()-INT(I122),"")</f>
        <v/>
      </c>
      <c r="N122">
        <f>IF(A122="","",IF(AND(D122&lt;&gt;"",COUNTIFS(Settings!$E$3:$E$22,D122,Settings!$F$3:$F$22,"Yes")&gt;0),"Closed",IF(J122="Them","Needs reply",IF(AND(ISNUMBER(G122),INT(G122)&lt;TODAY()),"Overdue",IF(AND(ISNUMBER(G122),INT(G122)=TODAY()),"Due today",IF(AND(ISNUMBER(I122),TODAY()-INT(I122)&gt;=Settings!$B$5,NOT(AND(ISNUMBER(G122),INT(G122)&gt;TODAY()))),"Gone cold","OK"))))))</f>
        <v/>
      </c>
      <c r="Q122" s="4" t="n"/>
      <c r="R122" s="6" t="n"/>
    </row>
    <row r="123">
      <c r="E123" s="3" t="n"/>
      <c r="G123" s="4" t="n"/>
      <c r="I123" s="4" t="n"/>
      <c r="M123" s="5">
        <f>IF(ISNUMBER(I123),TODAY()-INT(I123),"")</f>
        <v/>
      </c>
      <c r="N123">
        <f>IF(A123="","",IF(AND(D123&lt;&gt;"",COUNTIFS(Settings!$E$3:$E$22,D123,Settings!$F$3:$F$22,"Yes")&gt;0),"Closed",IF(J123="Them","Needs reply",IF(AND(ISNUMBER(G123),INT(G123)&lt;TODAY()),"Overdue",IF(AND(ISNUMBER(G123),INT(G123)=TODAY()),"Due today",IF(AND(ISNUMBER(I123),TODAY()-INT(I123)&gt;=Settings!$B$5,NOT(AND(ISNUMBER(G123),INT(G123)&gt;TODAY()))),"Gone cold","OK"))))))</f>
        <v/>
      </c>
      <c r="Q123" s="4" t="n"/>
      <c r="R123" s="6" t="n"/>
    </row>
    <row r="124">
      <c r="E124" s="3" t="n"/>
      <c r="G124" s="4" t="n"/>
      <c r="I124" s="4" t="n"/>
      <c r="M124" s="5">
        <f>IF(ISNUMBER(I124),TODAY()-INT(I124),"")</f>
        <v/>
      </c>
      <c r="N124">
        <f>IF(A124="","",IF(AND(D124&lt;&gt;"",COUNTIFS(Settings!$E$3:$E$22,D124,Settings!$F$3:$F$22,"Yes")&gt;0),"Closed",IF(J124="Them","Needs reply",IF(AND(ISNUMBER(G124),INT(G124)&lt;TODAY()),"Overdue",IF(AND(ISNUMBER(G124),INT(G124)=TODAY()),"Due today",IF(AND(ISNUMBER(I124),TODAY()-INT(I124)&gt;=Settings!$B$5,NOT(AND(ISNUMBER(G124),INT(G124)&gt;TODAY()))),"Gone cold","OK"))))))</f>
        <v/>
      </c>
      <c r="Q124" s="4" t="n"/>
      <c r="R124" s="6" t="n"/>
    </row>
    <row r="125">
      <c r="E125" s="3" t="n"/>
      <c r="G125" s="4" t="n"/>
      <c r="I125" s="4" t="n"/>
      <c r="M125" s="5">
        <f>IF(ISNUMBER(I125),TODAY()-INT(I125),"")</f>
        <v/>
      </c>
      <c r="N125">
        <f>IF(A125="","",IF(AND(D125&lt;&gt;"",COUNTIFS(Settings!$E$3:$E$22,D125,Settings!$F$3:$F$22,"Yes")&gt;0),"Closed",IF(J125="Them","Needs reply",IF(AND(ISNUMBER(G125),INT(G125)&lt;TODAY()),"Overdue",IF(AND(ISNUMBER(G125),INT(G125)=TODAY()),"Due today",IF(AND(ISNUMBER(I125),TODAY()-INT(I125)&gt;=Settings!$B$5,NOT(AND(ISNUMBER(G125),INT(G125)&gt;TODAY()))),"Gone cold","OK"))))))</f>
        <v/>
      </c>
      <c r="Q125" s="4" t="n"/>
      <c r="R125" s="6" t="n"/>
    </row>
    <row r="126">
      <c r="E126" s="3" t="n"/>
      <c r="G126" s="4" t="n"/>
      <c r="I126" s="4" t="n"/>
      <c r="M126" s="5">
        <f>IF(ISNUMBER(I126),TODAY()-INT(I126),"")</f>
        <v/>
      </c>
      <c r="N126">
        <f>IF(A126="","",IF(AND(D126&lt;&gt;"",COUNTIFS(Settings!$E$3:$E$22,D126,Settings!$F$3:$F$22,"Yes")&gt;0),"Closed",IF(J126="Them","Needs reply",IF(AND(ISNUMBER(G126),INT(G126)&lt;TODAY()),"Overdue",IF(AND(ISNUMBER(G126),INT(G126)=TODAY()),"Due today",IF(AND(ISNUMBER(I126),TODAY()-INT(I126)&gt;=Settings!$B$5,NOT(AND(ISNUMBER(G126),INT(G126)&gt;TODAY()))),"Gone cold","OK"))))))</f>
        <v/>
      </c>
      <c r="Q126" s="4" t="n"/>
      <c r="R126" s="6" t="n"/>
    </row>
    <row r="127">
      <c r="E127" s="3" t="n"/>
      <c r="G127" s="4" t="n"/>
      <c r="I127" s="4" t="n"/>
      <c r="M127" s="5">
        <f>IF(ISNUMBER(I127),TODAY()-INT(I127),"")</f>
        <v/>
      </c>
      <c r="N127">
        <f>IF(A127="","",IF(AND(D127&lt;&gt;"",COUNTIFS(Settings!$E$3:$E$22,D127,Settings!$F$3:$F$22,"Yes")&gt;0),"Closed",IF(J127="Them","Needs reply",IF(AND(ISNUMBER(G127),INT(G127)&lt;TODAY()),"Overdue",IF(AND(ISNUMBER(G127),INT(G127)=TODAY()),"Due today",IF(AND(ISNUMBER(I127),TODAY()-INT(I127)&gt;=Settings!$B$5,NOT(AND(ISNUMBER(G127),INT(G127)&gt;TODAY()))),"Gone cold","OK"))))))</f>
        <v/>
      </c>
      <c r="Q127" s="4" t="n"/>
      <c r="R127" s="6" t="n"/>
    </row>
    <row r="128">
      <c r="E128" s="3" t="n"/>
      <c r="G128" s="4" t="n"/>
      <c r="I128" s="4" t="n"/>
      <c r="M128" s="5">
        <f>IF(ISNUMBER(I128),TODAY()-INT(I128),"")</f>
        <v/>
      </c>
      <c r="N128">
        <f>IF(A128="","",IF(AND(D128&lt;&gt;"",COUNTIFS(Settings!$E$3:$E$22,D128,Settings!$F$3:$F$22,"Yes")&gt;0),"Closed",IF(J128="Them","Needs reply",IF(AND(ISNUMBER(G128),INT(G128)&lt;TODAY()),"Overdue",IF(AND(ISNUMBER(G128),INT(G128)=TODAY()),"Due today",IF(AND(ISNUMBER(I128),TODAY()-INT(I128)&gt;=Settings!$B$5,NOT(AND(ISNUMBER(G128),INT(G128)&gt;TODAY()))),"Gone cold","OK"))))))</f>
        <v/>
      </c>
      <c r="Q128" s="4" t="n"/>
      <c r="R128" s="6" t="n"/>
    </row>
    <row r="129">
      <c r="E129" s="3" t="n"/>
      <c r="G129" s="4" t="n"/>
      <c r="I129" s="4" t="n"/>
      <c r="M129" s="5">
        <f>IF(ISNUMBER(I129),TODAY()-INT(I129),"")</f>
        <v/>
      </c>
      <c r="N129">
        <f>IF(A129="","",IF(AND(D129&lt;&gt;"",COUNTIFS(Settings!$E$3:$E$22,D129,Settings!$F$3:$F$22,"Yes")&gt;0),"Closed",IF(J129="Them","Needs reply",IF(AND(ISNUMBER(G129),INT(G129)&lt;TODAY()),"Overdue",IF(AND(ISNUMBER(G129),INT(G129)=TODAY()),"Due today",IF(AND(ISNUMBER(I129),TODAY()-INT(I129)&gt;=Settings!$B$5,NOT(AND(ISNUMBER(G129),INT(G129)&gt;TODAY()))),"Gone cold","OK"))))))</f>
        <v/>
      </c>
      <c r="Q129" s="4" t="n"/>
      <c r="R129" s="6" t="n"/>
    </row>
    <row r="130">
      <c r="E130" s="3" t="n"/>
      <c r="G130" s="4" t="n"/>
      <c r="I130" s="4" t="n"/>
      <c r="M130" s="5">
        <f>IF(ISNUMBER(I130),TODAY()-INT(I130),"")</f>
        <v/>
      </c>
      <c r="N130">
        <f>IF(A130="","",IF(AND(D130&lt;&gt;"",COUNTIFS(Settings!$E$3:$E$22,D130,Settings!$F$3:$F$22,"Yes")&gt;0),"Closed",IF(J130="Them","Needs reply",IF(AND(ISNUMBER(G130),INT(G130)&lt;TODAY()),"Overdue",IF(AND(ISNUMBER(G130),INT(G130)=TODAY()),"Due today",IF(AND(ISNUMBER(I130),TODAY()-INT(I130)&gt;=Settings!$B$5,NOT(AND(ISNUMBER(G130),INT(G130)&gt;TODAY()))),"Gone cold","OK"))))))</f>
        <v/>
      </c>
      <c r="Q130" s="4" t="n"/>
      <c r="R130" s="6" t="n"/>
    </row>
    <row r="131">
      <c r="E131" s="3" t="n"/>
      <c r="G131" s="4" t="n"/>
      <c r="I131" s="4" t="n"/>
      <c r="M131" s="5">
        <f>IF(ISNUMBER(I131),TODAY()-INT(I131),"")</f>
        <v/>
      </c>
      <c r="N131">
        <f>IF(A131="","",IF(AND(D131&lt;&gt;"",COUNTIFS(Settings!$E$3:$E$22,D131,Settings!$F$3:$F$22,"Yes")&gt;0),"Closed",IF(J131="Them","Needs reply",IF(AND(ISNUMBER(G131),INT(G131)&lt;TODAY()),"Overdue",IF(AND(ISNUMBER(G131),INT(G131)=TODAY()),"Due today",IF(AND(ISNUMBER(I131),TODAY()-INT(I131)&gt;=Settings!$B$5,NOT(AND(ISNUMBER(G131),INT(G131)&gt;TODAY()))),"Gone cold","OK"))))))</f>
        <v/>
      </c>
      <c r="Q131" s="4" t="n"/>
      <c r="R131" s="6" t="n"/>
    </row>
    <row r="132">
      <c r="E132" s="3" t="n"/>
      <c r="G132" s="4" t="n"/>
      <c r="I132" s="4" t="n"/>
      <c r="M132" s="5">
        <f>IF(ISNUMBER(I132),TODAY()-INT(I132),"")</f>
        <v/>
      </c>
      <c r="N132">
        <f>IF(A132="","",IF(AND(D132&lt;&gt;"",COUNTIFS(Settings!$E$3:$E$22,D132,Settings!$F$3:$F$22,"Yes")&gt;0),"Closed",IF(J132="Them","Needs reply",IF(AND(ISNUMBER(G132),INT(G132)&lt;TODAY()),"Overdue",IF(AND(ISNUMBER(G132),INT(G132)=TODAY()),"Due today",IF(AND(ISNUMBER(I132),TODAY()-INT(I132)&gt;=Settings!$B$5,NOT(AND(ISNUMBER(G132),INT(G132)&gt;TODAY()))),"Gone cold","OK"))))))</f>
        <v/>
      </c>
      <c r="Q132" s="4" t="n"/>
      <c r="R132" s="6" t="n"/>
    </row>
    <row r="133">
      <c r="E133" s="3" t="n"/>
      <c r="G133" s="4" t="n"/>
      <c r="I133" s="4" t="n"/>
      <c r="M133" s="5">
        <f>IF(ISNUMBER(I133),TODAY()-INT(I133),"")</f>
        <v/>
      </c>
      <c r="N133">
        <f>IF(A133="","",IF(AND(D133&lt;&gt;"",COUNTIFS(Settings!$E$3:$E$22,D133,Settings!$F$3:$F$22,"Yes")&gt;0),"Closed",IF(J133="Them","Needs reply",IF(AND(ISNUMBER(G133),INT(G133)&lt;TODAY()),"Overdue",IF(AND(ISNUMBER(G133),INT(G133)=TODAY()),"Due today",IF(AND(ISNUMBER(I133),TODAY()-INT(I133)&gt;=Settings!$B$5,NOT(AND(ISNUMBER(G133),INT(G133)&gt;TODAY()))),"Gone cold","OK"))))))</f>
        <v/>
      </c>
      <c r="Q133" s="4" t="n"/>
      <c r="R133" s="6" t="n"/>
    </row>
    <row r="134">
      <c r="E134" s="3" t="n"/>
      <c r="G134" s="4" t="n"/>
      <c r="I134" s="4" t="n"/>
      <c r="M134" s="5">
        <f>IF(ISNUMBER(I134),TODAY()-INT(I134),"")</f>
        <v/>
      </c>
      <c r="N134">
        <f>IF(A134="","",IF(AND(D134&lt;&gt;"",COUNTIFS(Settings!$E$3:$E$22,D134,Settings!$F$3:$F$22,"Yes")&gt;0),"Closed",IF(J134="Them","Needs reply",IF(AND(ISNUMBER(G134),INT(G134)&lt;TODAY()),"Overdue",IF(AND(ISNUMBER(G134),INT(G134)=TODAY()),"Due today",IF(AND(ISNUMBER(I134),TODAY()-INT(I134)&gt;=Settings!$B$5,NOT(AND(ISNUMBER(G134),INT(G134)&gt;TODAY()))),"Gone cold","OK"))))))</f>
        <v/>
      </c>
      <c r="Q134" s="4" t="n"/>
      <c r="R134" s="6" t="n"/>
    </row>
    <row r="135">
      <c r="E135" s="3" t="n"/>
      <c r="G135" s="4" t="n"/>
      <c r="I135" s="4" t="n"/>
      <c r="M135" s="5">
        <f>IF(ISNUMBER(I135),TODAY()-INT(I135),"")</f>
        <v/>
      </c>
      <c r="N135">
        <f>IF(A135="","",IF(AND(D135&lt;&gt;"",COUNTIFS(Settings!$E$3:$E$22,D135,Settings!$F$3:$F$22,"Yes")&gt;0),"Closed",IF(J135="Them","Needs reply",IF(AND(ISNUMBER(G135),INT(G135)&lt;TODAY()),"Overdue",IF(AND(ISNUMBER(G135),INT(G135)=TODAY()),"Due today",IF(AND(ISNUMBER(I135),TODAY()-INT(I135)&gt;=Settings!$B$5,NOT(AND(ISNUMBER(G135),INT(G135)&gt;TODAY()))),"Gone cold","OK"))))))</f>
        <v/>
      </c>
      <c r="Q135" s="4" t="n"/>
      <c r="R135" s="6" t="n"/>
    </row>
    <row r="136">
      <c r="E136" s="3" t="n"/>
      <c r="G136" s="4" t="n"/>
      <c r="I136" s="4" t="n"/>
      <c r="M136" s="5">
        <f>IF(ISNUMBER(I136),TODAY()-INT(I136),"")</f>
        <v/>
      </c>
      <c r="N136">
        <f>IF(A136="","",IF(AND(D136&lt;&gt;"",COUNTIFS(Settings!$E$3:$E$22,D136,Settings!$F$3:$F$22,"Yes")&gt;0),"Closed",IF(J136="Them","Needs reply",IF(AND(ISNUMBER(G136),INT(G136)&lt;TODAY()),"Overdue",IF(AND(ISNUMBER(G136),INT(G136)=TODAY()),"Due today",IF(AND(ISNUMBER(I136),TODAY()-INT(I136)&gt;=Settings!$B$5,NOT(AND(ISNUMBER(G136),INT(G136)&gt;TODAY()))),"Gone cold","OK"))))))</f>
        <v/>
      </c>
      <c r="Q136" s="4" t="n"/>
      <c r="R136" s="6" t="n"/>
    </row>
    <row r="137">
      <c r="E137" s="3" t="n"/>
      <c r="G137" s="4" t="n"/>
      <c r="I137" s="4" t="n"/>
      <c r="M137" s="5">
        <f>IF(ISNUMBER(I137),TODAY()-INT(I137),"")</f>
        <v/>
      </c>
      <c r="N137">
        <f>IF(A137="","",IF(AND(D137&lt;&gt;"",COUNTIFS(Settings!$E$3:$E$22,D137,Settings!$F$3:$F$22,"Yes")&gt;0),"Closed",IF(J137="Them","Needs reply",IF(AND(ISNUMBER(G137),INT(G137)&lt;TODAY()),"Overdue",IF(AND(ISNUMBER(G137),INT(G137)=TODAY()),"Due today",IF(AND(ISNUMBER(I137),TODAY()-INT(I137)&gt;=Settings!$B$5,NOT(AND(ISNUMBER(G137),INT(G137)&gt;TODAY()))),"Gone cold","OK"))))))</f>
        <v/>
      </c>
      <c r="Q137" s="4" t="n"/>
      <c r="R137" s="6" t="n"/>
    </row>
    <row r="138">
      <c r="E138" s="3" t="n"/>
      <c r="G138" s="4" t="n"/>
      <c r="I138" s="4" t="n"/>
      <c r="M138" s="5">
        <f>IF(ISNUMBER(I138),TODAY()-INT(I138),"")</f>
        <v/>
      </c>
      <c r="N138">
        <f>IF(A138="","",IF(AND(D138&lt;&gt;"",COUNTIFS(Settings!$E$3:$E$22,D138,Settings!$F$3:$F$22,"Yes")&gt;0),"Closed",IF(J138="Them","Needs reply",IF(AND(ISNUMBER(G138),INT(G138)&lt;TODAY()),"Overdue",IF(AND(ISNUMBER(G138),INT(G138)=TODAY()),"Due today",IF(AND(ISNUMBER(I138),TODAY()-INT(I138)&gt;=Settings!$B$5,NOT(AND(ISNUMBER(G138),INT(G138)&gt;TODAY()))),"Gone cold","OK"))))))</f>
        <v/>
      </c>
      <c r="Q138" s="4" t="n"/>
      <c r="R138" s="6" t="n"/>
    </row>
    <row r="139">
      <c r="E139" s="3" t="n"/>
      <c r="G139" s="4" t="n"/>
      <c r="I139" s="4" t="n"/>
      <c r="M139" s="5">
        <f>IF(ISNUMBER(I139),TODAY()-INT(I139),"")</f>
        <v/>
      </c>
      <c r="N139">
        <f>IF(A139="","",IF(AND(D139&lt;&gt;"",COUNTIFS(Settings!$E$3:$E$22,D139,Settings!$F$3:$F$22,"Yes")&gt;0),"Closed",IF(J139="Them","Needs reply",IF(AND(ISNUMBER(G139),INT(G139)&lt;TODAY()),"Overdue",IF(AND(ISNUMBER(G139),INT(G139)=TODAY()),"Due today",IF(AND(ISNUMBER(I139),TODAY()-INT(I139)&gt;=Settings!$B$5,NOT(AND(ISNUMBER(G139),INT(G139)&gt;TODAY()))),"Gone cold","OK"))))))</f>
        <v/>
      </c>
      <c r="Q139" s="4" t="n"/>
      <c r="R139" s="6" t="n"/>
    </row>
    <row r="140">
      <c r="E140" s="3" t="n"/>
      <c r="G140" s="4" t="n"/>
      <c r="I140" s="4" t="n"/>
      <c r="M140" s="5">
        <f>IF(ISNUMBER(I140),TODAY()-INT(I140),"")</f>
        <v/>
      </c>
      <c r="N140">
        <f>IF(A140="","",IF(AND(D140&lt;&gt;"",COUNTIFS(Settings!$E$3:$E$22,D140,Settings!$F$3:$F$22,"Yes")&gt;0),"Closed",IF(J140="Them","Needs reply",IF(AND(ISNUMBER(G140),INT(G140)&lt;TODAY()),"Overdue",IF(AND(ISNUMBER(G140),INT(G140)=TODAY()),"Due today",IF(AND(ISNUMBER(I140),TODAY()-INT(I140)&gt;=Settings!$B$5,NOT(AND(ISNUMBER(G140),INT(G140)&gt;TODAY()))),"Gone cold","OK"))))))</f>
        <v/>
      </c>
      <c r="Q140" s="4" t="n"/>
      <c r="R140" s="6" t="n"/>
    </row>
    <row r="141">
      <c r="E141" s="3" t="n"/>
      <c r="G141" s="4" t="n"/>
      <c r="I141" s="4" t="n"/>
      <c r="M141" s="5">
        <f>IF(ISNUMBER(I141),TODAY()-INT(I141),"")</f>
        <v/>
      </c>
      <c r="N141">
        <f>IF(A141="","",IF(AND(D141&lt;&gt;"",COUNTIFS(Settings!$E$3:$E$22,D141,Settings!$F$3:$F$22,"Yes")&gt;0),"Closed",IF(J141="Them","Needs reply",IF(AND(ISNUMBER(G141),INT(G141)&lt;TODAY()),"Overdue",IF(AND(ISNUMBER(G141),INT(G141)=TODAY()),"Due today",IF(AND(ISNUMBER(I141),TODAY()-INT(I141)&gt;=Settings!$B$5,NOT(AND(ISNUMBER(G141),INT(G141)&gt;TODAY()))),"Gone cold","OK"))))))</f>
        <v/>
      </c>
      <c r="Q141" s="4" t="n"/>
      <c r="R141" s="6" t="n"/>
    </row>
    <row r="142">
      <c r="E142" s="3" t="n"/>
      <c r="G142" s="4" t="n"/>
      <c r="I142" s="4" t="n"/>
      <c r="M142" s="5">
        <f>IF(ISNUMBER(I142),TODAY()-INT(I142),"")</f>
        <v/>
      </c>
      <c r="N142">
        <f>IF(A142="","",IF(AND(D142&lt;&gt;"",COUNTIFS(Settings!$E$3:$E$22,D142,Settings!$F$3:$F$22,"Yes")&gt;0),"Closed",IF(J142="Them","Needs reply",IF(AND(ISNUMBER(G142),INT(G142)&lt;TODAY()),"Overdue",IF(AND(ISNUMBER(G142),INT(G142)=TODAY()),"Due today",IF(AND(ISNUMBER(I142),TODAY()-INT(I142)&gt;=Settings!$B$5,NOT(AND(ISNUMBER(G142),INT(G142)&gt;TODAY()))),"Gone cold","OK"))))))</f>
        <v/>
      </c>
      <c r="Q142" s="4" t="n"/>
      <c r="R142" s="6" t="n"/>
    </row>
    <row r="143">
      <c r="E143" s="3" t="n"/>
      <c r="G143" s="4" t="n"/>
      <c r="I143" s="4" t="n"/>
      <c r="M143" s="5">
        <f>IF(ISNUMBER(I143),TODAY()-INT(I143),"")</f>
        <v/>
      </c>
      <c r="N143">
        <f>IF(A143="","",IF(AND(D143&lt;&gt;"",COUNTIFS(Settings!$E$3:$E$22,D143,Settings!$F$3:$F$22,"Yes")&gt;0),"Closed",IF(J143="Them","Needs reply",IF(AND(ISNUMBER(G143),INT(G143)&lt;TODAY()),"Overdue",IF(AND(ISNUMBER(G143),INT(G143)=TODAY()),"Due today",IF(AND(ISNUMBER(I143),TODAY()-INT(I143)&gt;=Settings!$B$5,NOT(AND(ISNUMBER(G143),INT(G143)&gt;TODAY()))),"Gone cold","OK"))))))</f>
        <v/>
      </c>
      <c r="Q143" s="4" t="n"/>
      <c r="R143" s="6" t="n"/>
    </row>
    <row r="144">
      <c r="E144" s="3" t="n"/>
      <c r="G144" s="4" t="n"/>
      <c r="I144" s="4" t="n"/>
      <c r="M144" s="5">
        <f>IF(ISNUMBER(I144),TODAY()-INT(I144),"")</f>
        <v/>
      </c>
      <c r="N144">
        <f>IF(A144="","",IF(AND(D144&lt;&gt;"",COUNTIFS(Settings!$E$3:$E$22,D144,Settings!$F$3:$F$22,"Yes")&gt;0),"Closed",IF(J144="Them","Needs reply",IF(AND(ISNUMBER(G144),INT(G144)&lt;TODAY()),"Overdue",IF(AND(ISNUMBER(G144),INT(G144)=TODAY()),"Due today",IF(AND(ISNUMBER(I144),TODAY()-INT(I144)&gt;=Settings!$B$5,NOT(AND(ISNUMBER(G144),INT(G144)&gt;TODAY()))),"Gone cold","OK"))))))</f>
        <v/>
      </c>
      <c r="Q144" s="4" t="n"/>
      <c r="R144" s="6" t="n"/>
    </row>
    <row r="145">
      <c r="E145" s="3" t="n"/>
      <c r="G145" s="4" t="n"/>
      <c r="I145" s="4" t="n"/>
      <c r="M145" s="5">
        <f>IF(ISNUMBER(I145),TODAY()-INT(I145),"")</f>
        <v/>
      </c>
      <c r="N145">
        <f>IF(A145="","",IF(AND(D145&lt;&gt;"",COUNTIFS(Settings!$E$3:$E$22,D145,Settings!$F$3:$F$22,"Yes")&gt;0),"Closed",IF(J145="Them","Needs reply",IF(AND(ISNUMBER(G145),INT(G145)&lt;TODAY()),"Overdue",IF(AND(ISNUMBER(G145),INT(G145)=TODAY()),"Due today",IF(AND(ISNUMBER(I145),TODAY()-INT(I145)&gt;=Settings!$B$5,NOT(AND(ISNUMBER(G145),INT(G145)&gt;TODAY()))),"Gone cold","OK"))))))</f>
        <v/>
      </c>
      <c r="Q145" s="4" t="n"/>
      <c r="R145" s="6" t="n"/>
    </row>
    <row r="146">
      <c r="E146" s="3" t="n"/>
      <c r="G146" s="4" t="n"/>
      <c r="I146" s="4" t="n"/>
      <c r="M146" s="5">
        <f>IF(ISNUMBER(I146),TODAY()-INT(I146),"")</f>
        <v/>
      </c>
      <c r="N146">
        <f>IF(A146="","",IF(AND(D146&lt;&gt;"",COUNTIFS(Settings!$E$3:$E$22,D146,Settings!$F$3:$F$22,"Yes")&gt;0),"Closed",IF(J146="Them","Needs reply",IF(AND(ISNUMBER(G146),INT(G146)&lt;TODAY()),"Overdue",IF(AND(ISNUMBER(G146),INT(G146)=TODAY()),"Due today",IF(AND(ISNUMBER(I146),TODAY()-INT(I146)&gt;=Settings!$B$5,NOT(AND(ISNUMBER(G146),INT(G146)&gt;TODAY()))),"Gone cold","OK"))))))</f>
        <v/>
      </c>
      <c r="Q146" s="4" t="n"/>
      <c r="R146" s="6" t="n"/>
    </row>
    <row r="147">
      <c r="E147" s="3" t="n"/>
      <c r="G147" s="4" t="n"/>
      <c r="I147" s="4" t="n"/>
      <c r="M147" s="5">
        <f>IF(ISNUMBER(I147),TODAY()-INT(I147),"")</f>
        <v/>
      </c>
      <c r="N147">
        <f>IF(A147="","",IF(AND(D147&lt;&gt;"",COUNTIFS(Settings!$E$3:$E$22,D147,Settings!$F$3:$F$22,"Yes")&gt;0),"Closed",IF(J147="Them","Needs reply",IF(AND(ISNUMBER(G147),INT(G147)&lt;TODAY()),"Overdue",IF(AND(ISNUMBER(G147),INT(G147)=TODAY()),"Due today",IF(AND(ISNUMBER(I147),TODAY()-INT(I147)&gt;=Settings!$B$5,NOT(AND(ISNUMBER(G147),INT(G147)&gt;TODAY()))),"Gone cold","OK"))))))</f>
        <v/>
      </c>
      <c r="Q147" s="4" t="n"/>
      <c r="R147" s="6" t="n"/>
    </row>
    <row r="148">
      <c r="E148" s="3" t="n"/>
      <c r="G148" s="4" t="n"/>
      <c r="I148" s="4" t="n"/>
      <c r="M148" s="5">
        <f>IF(ISNUMBER(I148),TODAY()-INT(I148),"")</f>
        <v/>
      </c>
      <c r="N148">
        <f>IF(A148="","",IF(AND(D148&lt;&gt;"",COUNTIFS(Settings!$E$3:$E$22,D148,Settings!$F$3:$F$22,"Yes")&gt;0),"Closed",IF(J148="Them","Needs reply",IF(AND(ISNUMBER(G148),INT(G148)&lt;TODAY()),"Overdue",IF(AND(ISNUMBER(G148),INT(G148)=TODAY()),"Due today",IF(AND(ISNUMBER(I148),TODAY()-INT(I148)&gt;=Settings!$B$5,NOT(AND(ISNUMBER(G148),INT(G148)&gt;TODAY()))),"Gone cold","OK"))))))</f>
        <v/>
      </c>
      <c r="Q148" s="4" t="n"/>
      <c r="R148" s="6" t="n"/>
    </row>
    <row r="149">
      <c r="E149" s="3" t="n"/>
      <c r="G149" s="4" t="n"/>
      <c r="I149" s="4" t="n"/>
      <c r="M149" s="5">
        <f>IF(ISNUMBER(I149),TODAY()-INT(I149),"")</f>
        <v/>
      </c>
      <c r="N149">
        <f>IF(A149="","",IF(AND(D149&lt;&gt;"",COUNTIFS(Settings!$E$3:$E$22,D149,Settings!$F$3:$F$22,"Yes")&gt;0),"Closed",IF(J149="Them","Needs reply",IF(AND(ISNUMBER(G149),INT(G149)&lt;TODAY()),"Overdue",IF(AND(ISNUMBER(G149),INT(G149)=TODAY()),"Due today",IF(AND(ISNUMBER(I149),TODAY()-INT(I149)&gt;=Settings!$B$5,NOT(AND(ISNUMBER(G149),INT(G149)&gt;TODAY()))),"Gone cold","OK"))))))</f>
        <v/>
      </c>
      <c r="Q149" s="4" t="n"/>
      <c r="R149" s="6" t="n"/>
    </row>
    <row r="150">
      <c r="E150" s="3" t="n"/>
      <c r="G150" s="4" t="n"/>
      <c r="I150" s="4" t="n"/>
      <c r="M150" s="5">
        <f>IF(ISNUMBER(I150),TODAY()-INT(I150),"")</f>
        <v/>
      </c>
      <c r="N150">
        <f>IF(A150="","",IF(AND(D150&lt;&gt;"",COUNTIFS(Settings!$E$3:$E$22,D150,Settings!$F$3:$F$22,"Yes")&gt;0),"Closed",IF(J150="Them","Needs reply",IF(AND(ISNUMBER(G150),INT(G150)&lt;TODAY()),"Overdue",IF(AND(ISNUMBER(G150),INT(G150)=TODAY()),"Due today",IF(AND(ISNUMBER(I150),TODAY()-INT(I150)&gt;=Settings!$B$5,NOT(AND(ISNUMBER(G150),INT(G150)&gt;TODAY()))),"Gone cold","OK"))))))</f>
        <v/>
      </c>
      <c r="Q150" s="4" t="n"/>
      <c r="R150" s="6" t="n"/>
    </row>
    <row r="151">
      <c r="E151" s="3" t="n"/>
      <c r="G151" s="4" t="n"/>
      <c r="I151" s="4" t="n"/>
      <c r="M151" s="5">
        <f>IF(ISNUMBER(I151),TODAY()-INT(I151),"")</f>
        <v/>
      </c>
      <c r="N151">
        <f>IF(A151="","",IF(AND(D151&lt;&gt;"",COUNTIFS(Settings!$E$3:$E$22,D151,Settings!$F$3:$F$22,"Yes")&gt;0),"Closed",IF(J151="Them","Needs reply",IF(AND(ISNUMBER(G151),INT(G151)&lt;TODAY()),"Overdue",IF(AND(ISNUMBER(G151),INT(G151)=TODAY()),"Due today",IF(AND(ISNUMBER(I151),TODAY()-INT(I151)&gt;=Settings!$B$5,NOT(AND(ISNUMBER(G151),INT(G151)&gt;TODAY()))),"Gone cold","OK"))))))</f>
        <v/>
      </c>
      <c r="Q151" s="4" t="n"/>
      <c r="R151" s="6" t="n"/>
    </row>
    <row r="152">
      <c r="E152" s="3" t="n"/>
      <c r="G152" s="4" t="n"/>
      <c r="I152" s="4" t="n"/>
      <c r="M152" s="5">
        <f>IF(ISNUMBER(I152),TODAY()-INT(I152),"")</f>
        <v/>
      </c>
      <c r="N152">
        <f>IF(A152="","",IF(AND(D152&lt;&gt;"",COUNTIFS(Settings!$E$3:$E$22,D152,Settings!$F$3:$F$22,"Yes")&gt;0),"Closed",IF(J152="Them","Needs reply",IF(AND(ISNUMBER(G152),INT(G152)&lt;TODAY()),"Overdue",IF(AND(ISNUMBER(G152),INT(G152)=TODAY()),"Due today",IF(AND(ISNUMBER(I152),TODAY()-INT(I152)&gt;=Settings!$B$5,NOT(AND(ISNUMBER(G152),INT(G152)&gt;TODAY()))),"Gone cold","OK"))))))</f>
        <v/>
      </c>
      <c r="Q152" s="4" t="n"/>
      <c r="R152" s="6" t="n"/>
    </row>
    <row r="153">
      <c r="E153" s="3" t="n"/>
      <c r="G153" s="4" t="n"/>
      <c r="I153" s="4" t="n"/>
      <c r="M153" s="5">
        <f>IF(ISNUMBER(I153),TODAY()-INT(I153),"")</f>
        <v/>
      </c>
      <c r="N153">
        <f>IF(A153="","",IF(AND(D153&lt;&gt;"",COUNTIFS(Settings!$E$3:$E$22,D153,Settings!$F$3:$F$22,"Yes")&gt;0),"Closed",IF(J153="Them","Needs reply",IF(AND(ISNUMBER(G153),INT(G153)&lt;TODAY()),"Overdue",IF(AND(ISNUMBER(G153),INT(G153)=TODAY()),"Due today",IF(AND(ISNUMBER(I153),TODAY()-INT(I153)&gt;=Settings!$B$5,NOT(AND(ISNUMBER(G153),INT(G153)&gt;TODAY()))),"Gone cold","OK"))))))</f>
        <v/>
      </c>
      <c r="Q153" s="4" t="n"/>
      <c r="R153" s="6" t="n"/>
    </row>
    <row r="154">
      <c r="E154" s="3" t="n"/>
      <c r="G154" s="4" t="n"/>
      <c r="I154" s="4" t="n"/>
      <c r="M154" s="5">
        <f>IF(ISNUMBER(I154),TODAY()-INT(I154),"")</f>
        <v/>
      </c>
      <c r="N154">
        <f>IF(A154="","",IF(AND(D154&lt;&gt;"",COUNTIFS(Settings!$E$3:$E$22,D154,Settings!$F$3:$F$22,"Yes")&gt;0),"Closed",IF(J154="Them","Needs reply",IF(AND(ISNUMBER(G154),INT(G154)&lt;TODAY()),"Overdue",IF(AND(ISNUMBER(G154),INT(G154)=TODAY()),"Due today",IF(AND(ISNUMBER(I154),TODAY()-INT(I154)&gt;=Settings!$B$5,NOT(AND(ISNUMBER(G154),INT(G154)&gt;TODAY()))),"Gone cold","OK"))))))</f>
        <v/>
      </c>
      <c r="Q154" s="4" t="n"/>
      <c r="R154" s="6" t="n"/>
    </row>
    <row r="155">
      <c r="E155" s="3" t="n"/>
      <c r="G155" s="4" t="n"/>
      <c r="I155" s="4" t="n"/>
      <c r="M155" s="5">
        <f>IF(ISNUMBER(I155),TODAY()-INT(I155),"")</f>
        <v/>
      </c>
      <c r="N155">
        <f>IF(A155="","",IF(AND(D155&lt;&gt;"",COUNTIFS(Settings!$E$3:$E$22,D155,Settings!$F$3:$F$22,"Yes")&gt;0),"Closed",IF(J155="Them","Needs reply",IF(AND(ISNUMBER(G155),INT(G155)&lt;TODAY()),"Overdue",IF(AND(ISNUMBER(G155),INT(G155)=TODAY()),"Due today",IF(AND(ISNUMBER(I155),TODAY()-INT(I155)&gt;=Settings!$B$5,NOT(AND(ISNUMBER(G155),INT(G155)&gt;TODAY()))),"Gone cold","OK"))))))</f>
        <v/>
      </c>
      <c r="Q155" s="4" t="n"/>
      <c r="R155" s="6" t="n"/>
    </row>
    <row r="156">
      <c r="E156" s="3" t="n"/>
      <c r="G156" s="4" t="n"/>
      <c r="I156" s="4" t="n"/>
      <c r="M156" s="5">
        <f>IF(ISNUMBER(I156),TODAY()-INT(I156),"")</f>
        <v/>
      </c>
      <c r="N156">
        <f>IF(A156="","",IF(AND(D156&lt;&gt;"",COUNTIFS(Settings!$E$3:$E$22,D156,Settings!$F$3:$F$22,"Yes")&gt;0),"Closed",IF(J156="Them","Needs reply",IF(AND(ISNUMBER(G156),INT(G156)&lt;TODAY()),"Overdue",IF(AND(ISNUMBER(G156),INT(G156)=TODAY()),"Due today",IF(AND(ISNUMBER(I156),TODAY()-INT(I156)&gt;=Settings!$B$5,NOT(AND(ISNUMBER(G156),INT(G156)&gt;TODAY()))),"Gone cold","OK"))))))</f>
        <v/>
      </c>
      <c r="Q156" s="4" t="n"/>
      <c r="R156" s="6" t="n"/>
    </row>
    <row r="157">
      <c r="E157" s="3" t="n"/>
      <c r="G157" s="4" t="n"/>
      <c r="I157" s="4" t="n"/>
      <c r="M157" s="5">
        <f>IF(ISNUMBER(I157),TODAY()-INT(I157),"")</f>
        <v/>
      </c>
      <c r="N157">
        <f>IF(A157="","",IF(AND(D157&lt;&gt;"",COUNTIFS(Settings!$E$3:$E$22,D157,Settings!$F$3:$F$22,"Yes")&gt;0),"Closed",IF(J157="Them","Needs reply",IF(AND(ISNUMBER(G157),INT(G157)&lt;TODAY()),"Overdue",IF(AND(ISNUMBER(G157),INT(G157)=TODAY()),"Due today",IF(AND(ISNUMBER(I157),TODAY()-INT(I157)&gt;=Settings!$B$5,NOT(AND(ISNUMBER(G157),INT(G157)&gt;TODAY()))),"Gone cold","OK"))))))</f>
        <v/>
      </c>
      <c r="Q157" s="4" t="n"/>
      <c r="R157" s="6" t="n"/>
    </row>
    <row r="158">
      <c r="E158" s="3" t="n"/>
      <c r="G158" s="4" t="n"/>
      <c r="I158" s="4" t="n"/>
      <c r="M158" s="5">
        <f>IF(ISNUMBER(I158),TODAY()-INT(I158),"")</f>
        <v/>
      </c>
      <c r="N158">
        <f>IF(A158="","",IF(AND(D158&lt;&gt;"",COUNTIFS(Settings!$E$3:$E$22,D158,Settings!$F$3:$F$22,"Yes")&gt;0),"Closed",IF(J158="Them","Needs reply",IF(AND(ISNUMBER(G158),INT(G158)&lt;TODAY()),"Overdue",IF(AND(ISNUMBER(G158),INT(G158)=TODAY()),"Due today",IF(AND(ISNUMBER(I158),TODAY()-INT(I158)&gt;=Settings!$B$5,NOT(AND(ISNUMBER(G158),INT(G158)&gt;TODAY()))),"Gone cold","OK"))))))</f>
        <v/>
      </c>
      <c r="Q158" s="4" t="n"/>
      <c r="R158" s="6" t="n"/>
    </row>
    <row r="159">
      <c r="E159" s="3" t="n"/>
      <c r="G159" s="4" t="n"/>
      <c r="I159" s="4" t="n"/>
      <c r="M159" s="5">
        <f>IF(ISNUMBER(I159),TODAY()-INT(I159),"")</f>
        <v/>
      </c>
      <c r="N159">
        <f>IF(A159="","",IF(AND(D159&lt;&gt;"",COUNTIFS(Settings!$E$3:$E$22,D159,Settings!$F$3:$F$22,"Yes")&gt;0),"Closed",IF(J159="Them","Needs reply",IF(AND(ISNUMBER(G159),INT(G159)&lt;TODAY()),"Overdue",IF(AND(ISNUMBER(G159),INT(G159)=TODAY()),"Due today",IF(AND(ISNUMBER(I159),TODAY()-INT(I159)&gt;=Settings!$B$5,NOT(AND(ISNUMBER(G159),INT(G159)&gt;TODAY()))),"Gone cold","OK"))))))</f>
        <v/>
      </c>
      <c r="Q159" s="4" t="n"/>
      <c r="R159" s="6" t="n"/>
    </row>
    <row r="160">
      <c r="E160" s="3" t="n"/>
      <c r="G160" s="4" t="n"/>
      <c r="I160" s="4" t="n"/>
      <c r="M160" s="5">
        <f>IF(ISNUMBER(I160),TODAY()-INT(I160),"")</f>
        <v/>
      </c>
      <c r="N160">
        <f>IF(A160="","",IF(AND(D160&lt;&gt;"",COUNTIFS(Settings!$E$3:$E$22,D160,Settings!$F$3:$F$22,"Yes")&gt;0),"Closed",IF(J160="Them","Needs reply",IF(AND(ISNUMBER(G160),INT(G160)&lt;TODAY()),"Overdue",IF(AND(ISNUMBER(G160),INT(G160)=TODAY()),"Due today",IF(AND(ISNUMBER(I160),TODAY()-INT(I160)&gt;=Settings!$B$5,NOT(AND(ISNUMBER(G160),INT(G160)&gt;TODAY()))),"Gone cold","OK"))))))</f>
        <v/>
      </c>
      <c r="Q160" s="4" t="n"/>
      <c r="R160" s="6" t="n"/>
    </row>
    <row r="161">
      <c r="E161" s="3" t="n"/>
      <c r="G161" s="4" t="n"/>
      <c r="I161" s="4" t="n"/>
      <c r="M161" s="5">
        <f>IF(ISNUMBER(I161),TODAY()-INT(I161),"")</f>
        <v/>
      </c>
      <c r="N161">
        <f>IF(A161="","",IF(AND(D161&lt;&gt;"",COUNTIFS(Settings!$E$3:$E$22,D161,Settings!$F$3:$F$22,"Yes")&gt;0),"Closed",IF(J161="Them","Needs reply",IF(AND(ISNUMBER(G161),INT(G161)&lt;TODAY()),"Overdue",IF(AND(ISNUMBER(G161),INT(G161)=TODAY()),"Due today",IF(AND(ISNUMBER(I161),TODAY()-INT(I161)&gt;=Settings!$B$5,NOT(AND(ISNUMBER(G161),INT(G161)&gt;TODAY()))),"Gone cold","OK"))))))</f>
        <v/>
      </c>
      <c r="Q161" s="4" t="n"/>
      <c r="R161" s="6" t="n"/>
    </row>
    <row r="162">
      <c r="E162" s="3" t="n"/>
      <c r="G162" s="4" t="n"/>
      <c r="I162" s="4" t="n"/>
      <c r="M162" s="5">
        <f>IF(ISNUMBER(I162),TODAY()-INT(I162),"")</f>
        <v/>
      </c>
      <c r="N162">
        <f>IF(A162="","",IF(AND(D162&lt;&gt;"",COUNTIFS(Settings!$E$3:$E$22,D162,Settings!$F$3:$F$22,"Yes")&gt;0),"Closed",IF(J162="Them","Needs reply",IF(AND(ISNUMBER(G162),INT(G162)&lt;TODAY()),"Overdue",IF(AND(ISNUMBER(G162),INT(G162)=TODAY()),"Due today",IF(AND(ISNUMBER(I162),TODAY()-INT(I162)&gt;=Settings!$B$5,NOT(AND(ISNUMBER(G162),INT(G162)&gt;TODAY()))),"Gone cold","OK"))))))</f>
        <v/>
      </c>
      <c r="Q162" s="4" t="n"/>
      <c r="R162" s="6" t="n"/>
    </row>
    <row r="163">
      <c r="E163" s="3" t="n"/>
      <c r="G163" s="4" t="n"/>
      <c r="I163" s="4" t="n"/>
      <c r="M163" s="5">
        <f>IF(ISNUMBER(I163),TODAY()-INT(I163),"")</f>
        <v/>
      </c>
      <c r="N163">
        <f>IF(A163="","",IF(AND(D163&lt;&gt;"",COUNTIFS(Settings!$E$3:$E$22,D163,Settings!$F$3:$F$22,"Yes")&gt;0),"Closed",IF(J163="Them","Needs reply",IF(AND(ISNUMBER(G163),INT(G163)&lt;TODAY()),"Overdue",IF(AND(ISNUMBER(G163),INT(G163)=TODAY()),"Due today",IF(AND(ISNUMBER(I163),TODAY()-INT(I163)&gt;=Settings!$B$5,NOT(AND(ISNUMBER(G163),INT(G163)&gt;TODAY()))),"Gone cold","OK"))))))</f>
        <v/>
      </c>
      <c r="Q163" s="4" t="n"/>
      <c r="R163" s="6" t="n"/>
    </row>
    <row r="164">
      <c r="E164" s="3" t="n"/>
      <c r="G164" s="4" t="n"/>
      <c r="I164" s="4" t="n"/>
      <c r="M164" s="5">
        <f>IF(ISNUMBER(I164),TODAY()-INT(I164),"")</f>
        <v/>
      </c>
      <c r="N164">
        <f>IF(A164="","",IF(AND(D164&lt;&gt;"",COUNTIFS(Settings!$E$3:$E$22,D164,Settings!$F$3:$F$22,"Yes")&gt;0),"Closed",IF(J164="Them","Needs reply",IF(AND(ISNUMBER(G164),INT(G164)&lt;TODAY()),"Overdue",IF(AND(ISNUMBER(G164),INT(G164)=TODAY()),"Due today",IF(AND(ISNUMBER(I164),TODAY()-INT(I164)&gt;=Settings!$B$5,NOT(AND(ISNUMBER(G164),INT(G164)&gt;TODAY()))),"Gone cold","OK"))))))</f>
        <v/>
      </c>
      <c r="Q164" s="4" t="n"/>
      <c r="R164" s="6" t="n"/>
    </row>
    <row r="165">
      <c r="E165" s="3" t="n"/>
      <c r="G165" s="4" t="n"/>
      <c r="I165" s="4" t="n"/>
      <c r="M165" s="5">
        <f>IF(ISNUMBER(I165),TODAY()-INT(I165),"")</f>
        <v/>
      </c>
      <c r="N165">
        <f>IF(A165="","",IF(AND(D165&lt;&gt;"",COUNTIFS(Settings!$E$3:$E$22,D165,Settings!$F$3:$F$22,"Yes")&gt;0),"Closed",IF(J165="Them","Needs reply",IF(AND(ISNUMBER(G165),INT(G165)&lt;TODAY()),"Overdue",IF(AND(ISNUMBER(G165),INT(G165)=TODAY()),"Due today",IF(AND(ISNUMBER(I165),TODAY()-INT(I165)&gt;=Settings!$B$5,NOT(AND(ISNUMBER(G165),INT(G165)&gt;TODAY()))),"Gone cold","OK"))))))</f>
        <v/>
      </c>
      <c r="Q165" s="4" t="n"/>
      <c r="R165" s="6" t="n"/>
    </row>
    <row r="166">
      <c r="E166" s="3" t="n"/>
      <c r="G166" s="4" t="n"/>
      <c r="I166" s="4" t="n"/>
      <c r="M166" s="5">
        <f>IF(ISNUMBER(I166),TODAY()-INT(I166),"")</f>
        <v/>
      </c>
      <c r="N166">
        <f>IF(A166="","",IF(AND(D166&lt;&gt;"",COUNTIFS(Settings!$E$3:$E$22,D166,Settings!$F$3:$F$22,"Yes")&gt;0),"Closed",IF(J166="Them","Needs reply",IF(AND(ISNUMBER(G166),INT(G166)&lt;TODAY()),"Overdue",IF(AND(ISNUMBER(G166),INT(G166)=TODAY()),"Due today",IF(AND(ISNUMBER(I166),TODAY()-INT(I166)&gt;=Settings!$B$5,NOT(AND(ISNUMBER(G166),INT(G166)&gt;TODAY()))),"Gone cold","OK"))))))</f>
        <v/>
      </c>
      <c r="Q166" s="4" t="n"/>
      <c r="R166" s="6" t="n"/>
    </row>
    <row r="167">
      <c r="E167" s="3" t="n"/>
      <c r="G167" s="4" t="n"/>
      <c r="I167" s="4" t="n"/>
      <c r="M167" s="5">
        <f>IF(ISNUMBER(I167),TODAY()-INT(I167),"")</f>
        <v/>
      </c>
      <c r="N167">
        <f>IF(A167="","",IF(AND(D167&lt;&gt;"",COUNTIFS(Settings!$E$3:$E$22,D167,Settings!$F$3:$F$22,"Yes")&gt;0),"Closed",IF(J167="Them","Needs reply",IF(AND(ISNUMBER(G167),INT(G167)&lt;TODAY()),"Overdue",IF(AND(ISNUMBER(G167),INT(G167)=TODAY()),"Due today",IF(AND(ISNUMBER(I167),TODAY()-INT(I167)&gt;=Settings!$B$5,NOT(AND(ISNUMBER(G167),INT(G167)&gt;TODAY()))),"Gone cold","OK"))))))</f>
        <v/>
      </c>
      <c r="Q167" s="4" t="n"/>
      <c r="R167" s="6" t="n"/>
    </row>
    <row r="168">
      <c r="E168" s="3" t="n"/>
      <c r="G168" s="4" t="n"/>
      <c r="I168" s="4" t="n"/>
      <c r="M168" s="5">
        <f>IF(ISNUMBER(I168),TODAY()-INT(I168),"")</f>
        <v/>
      </c>
      <c r="N168">
        <f>IF(A168="","",IF(AND(D168&lt;&gt;"",COUNTIFS(Settings!$E$3:$E$22,D168,Settings!$F$3:$F$22,"Yes")&gt;0),"Closed",IF(J168="Them","Needs reply",IF(AND(ISNUMBER(G168),INT(G168)&lt;TODAY()),"Overdue",IF(AND(ISNUMBER(G168),INT(G168)=TODAY()),"Due today",IF(AND(ISNUMBER(I168),TODAY()-INT(I168)&gt;=Settings!$B$5,NOT(AND(ISNUMBER(G168),INT(G168)&gt;TODAY()))),"Gone cold","OK"))))))</f>
        <v/>
      </c>
      <c r="Q168" s="4" t="n"/>
      <c r="R168" s="6" t="n"/>
    </row>
    <row r="169">
      <c r="E169" s="3" t="n"/>
      <c r="G169" s="4" t="n"/>
      <c r="I169" s="4" t="n"/>
      <c r="M169" s="5">
        <f>IF(ISNUMBER(I169),TODAY()-INT(I169),"")</f>
        <v/>
      </c>
      <c r="N169">
        <f>IF(A169="","",IF(AND(D169&lt;&gt;"",COUNTIFS(Settings!$E$3:$E$22,D169,Settings!$F$3:$F$22,"Yes")&gt;0),"Closed",IF(J169="Them","Needs reply",IF(AND(ISNUMBER(G169),INT(G169)&lt;TODAY()),"Overdue",IF(AND(ISNUMBER(G169),INT(G169)=TODAY()),"Due today",IF(AND(ISNUMBER(I169),TODAY()-INT(I169)&gt;=Settings!$B$5,NOT(AND(ISNUMBER(G169),INT(G169)&gt;TODAY()))),"Gone cold","OK"))))))</f>
        <v/>
      </c>
      <c r="Q169" s="4" t="n"/>
      <c r="R169" s="6" t="n"/>
    </row>
    <row r="170">
      <c r="E170" s="3" t="n"/>
      <c r="G170" s="4" t="n"/>
      <c r="I170" s="4" t="n"/>
      <c r="M170" s="5">
        <f>IF(ISNUMBER(I170),TODAY()-INT(I170),"")</f>
        <v/>
      </c>
      <c r="N170">
        <f>IF(A170="","",IF(AND(D170&lt;&gt;"",COUNTIFS(Settings!$E$3:$E$22,D170,Settings!$F$3:$F$22,"Yes")&gt;0),"Closed",IF(J170="Them","Needs reply",IF(AND(ISNUMBER(G170),INT(G170)&lt;TODAY()),"Overdue",IF(AND(ISNUMBER(G170),INT(G170)=TODAY()),"Due today",IF(AND(ISNUMBER(I170),TODAY()-INT(I170)&gt;=Settings!$B$5,NOT(AND(ISNUMBER(G170),INT(G170)&gt;TODAY()))),"Gone cold","OK"))))))</f>
        <v/>
      </c>
      <c r="Q170" s="4" t="n"/>
      <c r="R170" s="6" t="n"/>
    </row>
    <row r="171">
      <c r="E171" s="3" t="n"/>
      <c r="G171" s="4" t="n"/>
      <c r="I171" s="4" t="n"/>
      <c r="M171" s="5">
        <f>IF(ISNUMBER(I171),TODAY()-INT(I171),"")</f>
        <v/>
      </c>
      <c r="N171">
        <f>IF(A171="","",IF(AND(D171&lt;&gt;"",COUNTIFS(Settings!$E$3:$E$22,D171,Settings!$F$3:$F$22,"Yes")&gt;0),"Closed",IF(J171="Them","Needs reply",IF(AND(ISNUMBER(G171),INT(G171)&lt;TODAY()),"Overdue",IF(AND(ISNUMBER(G171),INT(G171)=TODAY()),"Due today",IF(AND(ISNUMBER(I171),TODAY()-INT(I171)&gt;=Settings!$B$5,NOT(AND(ISNUMBER(G171),INT(G171)&gt;TODAY()))),"Gone cold","OK"))))))</f>
        <v/>
      </c>
      <c r="Q171" s="4" t="n"/>
      <c r="R171" s="6" t="n"/>
    </row>
    <row r="172">
      <c r="E172" s="3" t="n"/>
      <c r="G172" s="4" t="n"/>
      <c r="I172" s="4" t="n"/>
      <c r="M172" s="5">
        <f>IF(ISNUMBER(I172),TODAY()-INT(I172),"")</f>
        <v/>
      </c>
      <c r="N172">
        <f>IF(A172="","",IF(AND(D172&lt;&gt;"",COUNTIFS(Settings!$E$3:$E$22,D172,Settings!$F$3:$F$22,"Yes")&gt;0),"Closed",IF(J172="Them","Needs reply",IF(AND(ISNUMBER(G172),INT(G172)&lt;TODAY()),"Overdue",IF(AND(ISNUMBER(G172),INT(G172)=TODAY()),"Due today",IF(AND(ISNUMBER(I172),TODAY()-INT(I172)&gt;=Settings!$B$5,NOT(AND(ISNUMBER(G172),INT(G172)&gt;TODAY()))),"Gone cold","OK"))))))</f>
        <v/>
      </c>
      <c r="Q172" s="4" t="n"/>
      <c r="R172" s="6" t="n"/>
    </row>
    <row r="173">
      <c r="E173" s="3" t="n"/>
      <c r="G173" s="4" t="n"/>
      <c r="I173" s="4" t="n"/>
      <c r="M173" s="5">
        <f>IF(ISNUMBER(I173),TODAY()-INT(I173),"")</f>
        <v/>
      </c>
      <c r="N173">
        <f>IF(A173="","",IF(AND(D173&lt;&gt;"",COUNTIFS(Settings!$E$3:$E$22,D173,Settings!$F$3:$F$22,"Yes")&gt;0),"Closed",IF(J173="Them","Needs reply",IF(AND(ISNUMBER(G173),INT(G173)&lt;TODAY()),"Overdue",IF(AND(ISNUMBER(G173),INT(G173)=TODAY()),"Due today",IF(AND(ISNUMBER(I173),TODAY()-INT(I173)&gt;=Settings!$B$5,NOT(AND(ISNUMBER(G173),INT(G173)&gt;TODAY()))),"Gone cold","OK"))))))</f>
        <v/>
      </c>
      <c r="Q173" s="4" t="n"/>
      <c r="R173" s="6" t="n"/>
    </row>
    <row r="174">
      <c r="E174" s="3" t="n"/>
      <c r="G174" s="4" t="n"/>
      <c r="I174" s="4" t="n"/>
      <c r="M174" s="5">
        <f>IF(ISNUMBER(I174),TODAY()-INT(I174),"")</f>
        <v/>
      </c>
      <c r="N174">
        <f>IF(A174="","",IF(AND(D174&lt;&gt;"",COUNTIFS(Settings!$E$3:$E$22,D174,Settings!$F$3:$F$22,"Yes")&gt;0),"Closed",IF(J174="Them","Needs reply",IF(AND(ISNUMBER(G174),INT(G174)&lt;TODAY()),"Overdue",IF(AND(ISNUMBER(G174),INT(G174)=TODAY()),"Due today",IF(AND(ISNUMBER(I174),TODAY()-INT(I174)&gt;=Settings!$B$5,NOT(AND(ISNUMBER(G174),INT(G174)&gt;TODAY()))),"Gone cold","OK"))))))</f>
        <v/>
      </c>
      <c r="Q174" s="4" t="n"/>
      <c r="R174" s="6" t="n"/>
    </row>
    <row r="175">
      <c r="E175" s="3" t="n"/>
      <c r="G175" s="4" t="n"/>
      <c r="I175" s="4" t="n"/>
      <c r="M175" s="5">
        <f>IF(ISNUMBER(I175),TODAY()-INT(I175),"")</f>
        <v/>
      </c>
      <c r="N175">
        <f>IF(A175="","",IF(AND(D175&lt;&gt;"",COUNTIFS(Settings!$E$3:$E$22,D175,Settings!$F$3:$F$22,"Yes")&gt;0),"Closed",IF(J175="Them","Needs reply",IF(AND(ISNUMBER(G175),INT(G175)&lt;TODAY()),"Overdue",IF(AND(ISNUMBER(G175),INT(G175)=TODAY()),"Due today",IF(AND(ISNUMBER(I175),TODAY()-INT(I175)&gt;=Settings!$B$5,NOT(AND(ISNUMBER(G175),INT(G175)&gt;TODAY()))),"Gone cold","OK"))))))</f>
        <v/>
      </c>
      <c r="Q175" s="4" t="n"/>
      <c r="R175" s="6" t="n"/>
    </row>
    <row r="176">
      <c r="E176" s="3" t="n"/>
      <c r="G176" s="4" t="n"/>
      <c r="I176" s="4" t="n"/>
      <c r="M176" s="5">
        <f>IF(ISNUMBER(I176),TODAY()-INT(I176),"")</f>
        <v/>
      </c>
      <c r="N176">
        <f>IF(A176="","",IF(AND(D176&lt;&gt;"",COUNTIFS(Settings!$E$3:$E$22,D176,Settings!$F$3:$F$22,"Yes")&gt;0),"Closed",IF(J176="Them","Needs reply",IF(AND(ISNUMBER(G176),INT(G176)&lt;TODAY()),"Overdue",IF(AND(ISNUMBER(G176),INT(G176)=TODAY()),"Due today",IF(AND(ISNUMBER(I176),TODAY()-INT(I176)&gt;=Settings!$B$5,NOT(AND(ISNUMBER(G176),INT(G176)&gt;TODAY()))),"Gone cold","OK"))))))</f>
        <v/>
      </c>
      <c r="Q176" s="4" t="n"/>
      <c r="R176" s="6" t="n"/>
    </row>
    <row r="177">
      <c r="E177" s="3" t="n"/>
      <c r="G177" s="4" t="n"/>
      <c r="I177" s="4" t="n"/>
      <c r="M177" s="5">
        <f>IF(ISNUMBER(I177),TODAY()-INT(I177),"")</f>
        <v/>
      </c>
      <c r="N177">
        <f>IF(A177="","",IF(AND(D177&lt;&gt;"",COUNTIFS(Settings!$E$3:$E$22,D177,Settings!$F$3:$F$22,"Yes")&gt;0),"Closed",IF(J177="Them","Needs reply",IF(AND(ISNUMBER(G177),INT(G177)&lt;TODAY()),"Overdue",IF(AND(ISNUMBER(G177),INT(G177)=TODAY()),"Due today",IF(AND(ISNUMBER(I177),TODAY()-INT(I177)&gt;=Settings!$B$5,NOT(AND(ISNUMBER(G177),INT(G177)&gt;TODAY()))),"Gone cold","OK"))))))</f>
        <v/>
      </c>
      <c r="Q177" s="4" t="n"/>
      <c r="R177" s="6" t="n"/>
    </row>
    <row r="178">
      <c r="E178" s="3" t="n"/>
      <c r="G178" s="4" t="n"/>
      <c r="I178" s="4" t="n"/>
      <c r="M178" s="5">
        <f>IF(ISNUMBER(I178),TODAY()-INT(I178),"")</f>
        <v/>
      </c>
      <c r="N178">
        <f>IF(A178="","",IF(AND(D178&lt;&gt;"",COUNTIFS(Settings!$E$3:$E$22,D178,Settings!$F$3:$F$22,"Yes")&gt;0),"Closed",IF(J178="Them","Needs reply",IF(AND(ISNUMBER(G178),INT(G178)&lt;TODAY()),"Overdue",IF(AND(ISNUMBER(G178),INT(G178)=TODAY()),"Due today",IF(AND(ISNUMBER(I178),TODAY()-INT(I178)&gt;=Settings!$B$5,NOT(AND(ISNUMBER(G178),INT(G178)&gt;TODAY()))),"Gone cold","OK"))))))</f>
        <v/>
      </c>
      <c r="Q178" s="4" t="n"/>
      <c r="R178" s="6" t="n"/>
    </row>
    <row r="179">
      <c r="E179" s="3" t="n"/>
      <c r="G179" s="4" t="n"/>
      <c r="I179" s="4" t="n"/>
      <c r="M179" s="5">
        <f>IF(ISNUMBER(I179),TODAY()-INT(I179),"")</f>
        <v/>
      </c>
      <c r="N179">
        <f>IF(A179="","",IF(AND(D179&lt;&gt;"",COUNTIFS(Settings!$E$3:$E$22,D179,Settings!$F$3:$F$22,"Yes")&gt;0),"Closed",IF(J179="Them","Needs reply",IF(AND(ISNUMBER(G179),INT(G179)&lt;TODAY()),"Overdue",IF(AND(ISNUMBER(G179),INT(G179)=TODAY()),"Due today",IF(AND(ISNUMBER(I179),TODAY()-INT(I179)&gt;=Settings!$B$5,NOT(AND(ISNUMBER(G179),INT(G179)&gt;TODAY()))),"Gone cold","OK"))))))</f>
        <v/>
      </c>
      <c r="Q179" s="4" t="n"/>
      <c r="R179" s="6" t="n"/>
    </row>
    <row r="180">
      <c r="E180" s="3" t="n"/>
      <c r="G180" s="4" t="n"/>
      <c r="I180" s="4" t="n"/>
      <c r="M180" s="5">
        <f>IF(ISNUMBER(I180),TODAY()-INT(I180),"")</f>
        <v/>
      </c>
      <c r="N180">
        <f>IF(A180="","",IF(AND(D180&lt;&gt;"",COUNTIFS(Settings!$E$3:$E$22,D180,Settings!$F$3:$F$22,"Yes")&gt;0),"Closed",IF(J180="Them","Needs reply",IF(AND(ISNUMBER(G180),INT(G180)&lt;TODAY()),"Overdue",IF(AND(ISNUMBER(G180),INT(G180)=TODAY()),"Due today",IF(AND(ISNUMBER(I180),TODAY()-INT(I180)&gt;=Settings!$B$5,NOT(AND(ISNUMBER(G180),INT(G180)&gt;TODAY()))),"Gone cold","OK"))))))</f>
        <v/>
      </c>
      <c r="Q180" s="4" t="n"/>
      <c r="R180" s="6" t="n"/>
    </row>
    <row r="181">
      <c r="E181" s="3" t="n"/>
      <c r="G181" s="4" t="n"/>
      <c r="I181" s="4" t="n"/>
      <c r="M181" s="5">
        <f>IF(ISNUMBER(I181),TODAY()-INT(I181),"")</f>
        <v/>
      </c>
      <c r="N181">
        <f>IF(A181="","",IF(AND(D181&lt;&gt;"",COUNTIFS(Settings!$E$3:$E$22,D181,Settings!$F$3:$F$22,"Yes")&gt;0),"Closed",IF(J181="Them","Needs reply",IF(AND(ISNUMBER(G181),INT(G181)&lt;TODAY()),"Overdue",IF(AND(ISNUMBER(G181),INT(G181)=TODAY()),"Due today",IF(AND(ISNUMBER(I181),TODAY()-INT(I181)&gt;=Settings!$B$5,NOT(AND(ISNUMBER(G181),INT(G181)&gt;TODAY()))),"Gone cold","OK"))))))</f>
        <v/>
      </c>
      <c r="Q181" s="4" t="n"/>
      <c r="R181" s="6" t="n"/>
    </row>
    <row r="182">
      <c r="E182" s="3" t="n"/>
      <c r="G182" s="4" t="n"/>
      <c r="I182" s="4" t="n"/>
      <c r="M182" s="5">
        <f>IF(ISNUMBER(I182),TODAY()-INT(I182),"")</f>
        <v/>
      </c>
      <c r="N182">
        <f>IF(A182="","",IF(AND(D182&lt;&gt;"",COUNTIFS(Settings!$E$3:$E$22,D182,Settings!$F$3:$F$22,"Yes")&gt;0),"Closed",IF(J182="Them","Needs reply",IF(AND(ISNUMBER(G182),INT(G182)&lt;TODAY()),"Overdue",IF(AND(ISNUMBER(G182),INT(G182)=TODAY()),"Due today",IF(AND(ISNUMBER(I182),TODAY()-INT(I182)&gt;=Settings!$B$5,NOT(AND(ISNUMBER(G182),INT(G182)&gt;TODAY()))),"Gone cold","OK"))))))</f>
        <v/>
      </c>
      <c r="Q182" s="4" t="n"/>
      <c r="R182" s="6" t="n"/>
    </row>
    <row r="183">
      <c r="E183" s="3" t="n"/>
      <c r="G183" s="4" t="n"/>
      <c r="I183" s="4" t="n"/>
      <c r="M183" s="5">
        <f>IF(ISNUMBER(I183),TODAY()-INT(I183),"")</f>
        <v/>
      </c>
      <c r="N183">
        <f>IF(A183="","",IF(AND(D183&lt;&gt;"",COUNTIFS(Settings!$E$3:$E$22,D183,Settings!$F$3:$F$22,"Yes")&gt;0),"Closed",IF(J183="Them","Needs reply",IF(AND(ISNUMBER(G183),INT(G183)&lt;TODAY()),"Overdue",IF(AND(ISNUMBER(G183),INT(G183)=TODAY()),"Due today",IF(AND(ISNUMBER(I183),TODAY()-INT(I183)&gt;=Settings!$B$5,NOT(AND(ISNUMBER(G183),INT(G183)&gt;TODAY()))),"Gone cold","OK"))))))</f>
        <v/>
      </c>
      <c r="Q183" s="4" t="n"/>
      <c r="R183" s="6" t="n"/>
    </row>
    <row r="184">
      <c r="E184" s="3" t="n"/>
      <c r="G184" s="4" t="n"/>
      <c r="I184" s="4" t="n"/>
      <c r="M184" s="5">
        <f>IF(ISNUMBER(I184),TODAY()-INT(I184),"")</f>
        <v/>
      </c>
      <c r="N184">
        <f>IF(A184="","",IF(AND(D184&lt;&gt;"",COUNTIFS(Settings!$E$3:$E$22,D184,Settings!$F$3:$F$22,"Yes")&gt;0),"Closed",IF(J184="Them","Needs reply",IF(AND(ISNUMBER(G184),INT(G184)&lt;TODAY()),"Overdue",IF(AND(ISNUMBER(G184),INT(G184)=TODAY()),"Due today",IF(AND(ISNUMBER(I184),TODAY()-INT(I184)&gt;=Settings!$B$5,NOT(AND(ISNUMBER(G184),INT(G184)&gt;TODAY()))),"Gone cold","OK"))))))</f>
        <v/>
      </c>
      <c r="Q184" s="4" t="n"/>
      <c r="R184" s="6" t="n"/>
    </row>
    <row r="185">
      <c r="E185" s="3" t="n"/>
      <c r="G185" s="4" t="n"/>
      <c r="I185" s="4" t="n"/>
      <c r="M185" s="5">
        <f>IF(ISNUMBER(I185),TODAY()-INT(I185),"")</f>
        <v/>
      </c>
      <c r="N185">
        <f>IF(A185="","",IF(AND(D185&lt;&gt;"",COUNTIFS(Settings!$E$3:$E$22,D185,Settings!$F$3:$F$22,"Yes")&gt;0),"Closed",IF(J185="Them","Needs reply",IF(AND(ISNUMBER(G185),INT(G185)&lt;TODAY()),"Overdue",IF(AND(ISNUMBER(G185),INT(G185)=TODAY()),"Due today",IF(AND(ISNUMBER(I185),TODAY()-INT(I185)&gt;=Settings!$B$5,NOT(AND(ISNUMBER(G185),INT(G185)&gt;TODAY()))),"Gone cold","OK"))))))</f>
        <v/>
      </c>
      <c r="Q185" s="4" t="n"/>
      <c r="R185" s="6" t="n"/>
    </row>
    <row r="186">
      <c r="E186" s="3" t="n"/>
      <c r="G186" s="4" t="n"/>
      <c r="I186" s="4" t="n"/>
      <c r="M186" s="5">
        <f>IF(ISNUMBER(I186),TODAY()-INT(I186),"")</f>
        <v/>
      </c>
      <c r="N186">
        <f>IF(A186="","",IF(AND(D186&lt;&gt;"",COUNTIFS(Settings!$E$3:$E$22,D186,Settings!$F$3:$F$22,"Yes")&gt;0),"Closed",IF(J186="Them","Needs reply",IF(AND(ISNUMBER(G186),INT(G186)&lt;TODAY()),"Overdue",IF(AND(ISNUMBER(G186),INT(G186)=TODAY()),"Due today",IF(AND(ISNUMBER(I186),TODAY()-INT(I186)&gt;=Settings!$B$5,NOT(AND(ISNUMBER(G186),INT(G186)&gt;TODAY()))),"Gone cold","OK"))))))</f>
        <v/>
      </c>
      <c r="Q186" s="4" t="n"/>
      <c r="R186" s="6" t="n"/>
    </row>
    <row r="187">
      <c r="E187" s="3" t="n"/>
      <c r="G187" s="4" t="n"/>
      <c r="I187" s="4" t="n"/>
      <c r="M187" s="5">
        <f>IF(ISNUMBER(I187),TODAY()-INT(I187),"")</f>
        <v/>
      </c>
      <c r="N187">
        <f>IF(A187="","",IF(AND(D187&lt;&gt;"",COUNTIFS(Settings!$E$3:$E$22,D187,Settings!$F$3:$F$22,"Yes")&gt;0),"Closed",IF(J187="Them","Needs reply",IF(AND(ISNUMBER(G187),INT(G187)&lt;TODAY()),"Overdue",IF(AND(ISNUMBER(G187),INT(G187)=TODAY()),"Due today",IF(AND(ISNUMBER(I187),TODAY()-INT(I187)&gt;=Settings!$B$5,NOT(AND(ISNUMBER(G187),INT(G187)&gt;TODAY()))),"Gone cold","OK"))))))</f>
        <v/>
      </c>
      <c r="Q187" s="4" t="n"/>
      <c r="R187" s="6" t="n"/>
    </row>
    <row r="188">
      <c r="E188" s="3" t="n"/>
      <c r="G188" s="4" t="n"/>
      <c r="I188" s="4" t="n"/>
      <c r="M188" s="5">
        <f>IF(ISNUMBER(I188),TODAY()-INT(I188),"")</f>
        <v/>
      </c>
      <c r="N188">
        <f>IF(A188="","",IF(AND(D188&lt;&gt;"",COUNTIFS(Settings!$E$3:$E$22,D188,Settings!$F$3:$F$22,"Yes")&gt;0),"Closed",IF(J188="Them","Needs reply",IF(AND(ISNUMBER(G188),INT(G188)&lt;TODAY()),"Overdue",IF(AND(ISNUMBER(G188),INT(G188)=TODAY()),"Due today",IF(AND(ISNUMBER(I188),TODAY()-INT(I188)&gt;=Settings!$B$5,NOT(AND(ISNUMBER(G188),INT(G188)&gt;TODAY()))),"Gone cold","OK"))))))</f>
        <v/>
      </c>
      <c r="Q188" s="4" t="n"/>
      <c r="R188" s="6" t="n"/>
    </row>
    <row r="189">
      <c r="E189" s="3" t="n"/>
      <c r="G189" s="4" t="n"/>
      <c r="I189" s="4" t="n"/>
      <c r="M189" s="5">
        <f>IF(ISNUMBER(I189),TODAY()-INT(I189),"")</f>
        <v/>
      </c>
      <c r="N189">
        <f>IF(A189="","",IF(AND(D189&lt;&gt;"",COUNTIFS(Settings!$E$3:$E$22,D189,Settings!$F$3:$F$22,"Yes")&gt;0),"Closed",IF(J189="Them","Needs reply",IF(AND(ISNUMBER(G189),INT(G189)&lt;TODAY()),"Overdue",IF(AND(ISNUMBER(G189),INT(G189)=TODAY()),"Due today",IF(AND(ISNUMBER(I189),TODAY()-INT(I189)&gt;=Settings!$B$5,NOT(AND(ISNUMBER(G189),INT(G189)&gt;TODAY()))),"Gone cold","OK"))))))</f>
        <v/>
      </c>
      <c r="Q189" s="4" t="n"/>
      <c r="R189" s="6" t="n"/>
    </row>
    <row r="190">
      <c r="E190" s="3" t="n"/>
      <c r="G190" s="4" t="n"/>
      <c r="I190" s="4" t="n"/>
      <c r="M190" s="5">
        <f>IF(ISNUMBER(I190),TODAY()-INT(I190),"")</f>
        <v/>
      </c>
      <c r="N190">
        <f>IF(A190="","",IF(AND(D190&lt;&gt;"",COUNTIFS(Settings!$E$3:$E$22,D190,Settings!$F$3:$F$22,"Yes")&gt;0),"Closed",IF(J190="Them","Needs reply",IF(AND(ISNUMBER(G190),INT(G190)&lt;TODAY()),"Overdue",IF(AND(ISNUMBER(G190),INT(G190)=TODAY()),"Due today",IF(AND(ISNUMBER(I190),TODAY()-INT(I190)&gt;=Settings!$B$5,NOT(AND(ISNUMBER(G190),INT(G190)&gt;TODAY()))),"Gone cold","OK"))))))</f>
        <v/>
      </c>
      <c r="Q190" s="4" t="n"/>
      <c r="R190" s="6" t="n"/>
    </row>
    <row r="191">
      <c r="E191" s="3" t="n"/>
      <c r="G191" s="4" t="n"/>
      <c r="I191" s="4" t="n"/>
      <c r="M191" s="5">
        <f>IF(ISNUMBER(I191),TODAY()-INT(I191),"")</f>
        <v/>
      </c>
      <c r="N191">
        <f>IF(A191="","",IF(AND(D191&lt;&gt;"",COUNTIFS(Settings!$E$3:$E$22,D191,Settings!$F$3:$F$22,"Yes")&gt;0),"Closed",IF(J191="Them","Needs reply",IF(AND(ISNUMBER(G191),INT(G191)&lt;TODAY()),"Overdue",IF(AND(ISNUMBER(G191),INT(G191)=TODAY()),"Due today",IF(AND(ISNUMBER(I191),TODAY()-INT(I191)&gt;=Settings!$B$5,NOT(AND(ISNUMBER(G191),INT(G191)&gt;TODAY()))),"Gone cold","OK"))))))</f>
        <v/>
      </c>
      <c r="Q191" s="4" t="n"/>
      <c r="R191" s="6" t="n"/>
    </row>
    <row r="192">
      <c r="E192" s="3" t="n"/>
      <c r="G192" s="4" t="n"/>
      <c r="I192" s="4" t="n"/>
      <c r="M192" s="5">
        <f>IF(ISNUMBER(I192),TODAY()-INT(I192),"")</f>
        <v/>
      </c>
      <c r="N192">
        <f>IF(A192="","",IF(AND(D192&lt;&gt;"",COUNTIFS(Settings!$E$3:$E$22,D192,Settings!$F$3:$F$22,"Yes")&gt;0),"Closed",IF(J192="Them","Needs reply",IF(AND(ISNUMBER(G192),INT(G192)&lt;TODAY()),"Overdue",IF(AND(ISNUMBER(G192),INT(G192)=TODAY()),"Due today",IF(AND(ISNUMBER(I192),TODAY()-INT(I192)&gt;=Settings!$B$5,NOT(AND(ISNUMBER(G192),INT(G192)&gt;TODAY()))),"Gone cold","OK"))))))</f>
        <v/>
      </c>
      <c r="Q192" s="4" t="n"/>
      <c r="R192" s="6" t="n"/>
    </row>
    <row r="193">
      <c r="E193" s="3" t="n"/>
      <c r="G193" s="4" t="n"/>
      <c r="I193" s="4" t="n"/>
      <c r="M193" s="5">
        <f>IF(ISNUMBER(I193),TODAY()-INT(I193),"")</f>
        <v/>
      </c>
      <c r="N193">
        <f>IF(A193="","",IF(AND(D193&lt;&gt;"",COUNTIFS(Settings!$E$3:$E$22,D193,Settings!$F$3:$F$22,"Yes")&gt;0),"Closed",IF(J193="Them","Needs reply",IF(AND(ISNUMBER(G193),INT(G193)&lt;TODAY()),"Overdue",IF(AND(ISNUMBER(G193),INT(G193)=TODAY()),"Due today",IF(AND(ISNUMBER(I193),TODAY()-INT(I193)&gt;=Settings!$B$5,NOT(AND(ISNUMBER(G193),INT(G193)&gt;TODAY()))),"Gone cold","OK"))))))</f>
        <v/>
      </c>
      <c r="Q193" s="4" t="n"/>
      <c r="R193" s="6" t="n"/>
    </row>
    <row r="194">
      <c r="E194" s="3" t="n"/>
      <c r="G194" s="4" t="n"/>
      <c r="I194" s="4" t="n"/>
      <c r="M194" s="5">
        <f>IF(ISNUMBER(I194),TODAY()-INT(I194),"")</f>
        <v/>
      </c>
      <c r="N194">
        <f>IF(A194="","",IF(AND(D194&lt;&gt;"",COUNTIFS(Settings!$E$3:$E$22,D194,Settings!$F$3:$F$22,"Yes")&gt;0),"Closed",IF(J194="Them","Needs reply",IF(AND(ISNUMBER(G194),INT(G194)&lt;TODAY()),"Overdue",IF(AND(ISNUMBER(G194),INT(G194)=TODAY()),"Due today",IF(AND(ISNUMBER(I194),TODAY()-INT(I194)&gt;=Settings!$B$5,NOT(AND(ISNUMBER(G194),INT(G194)&gt;TODAY()))),"Gone cold","OK"))))))</f>
        <v/>
      </c>
      <c r="Q194" s="4" t="n"/>
      <c r="R194" s="6" t="n"/>
    </row>
    <row r="195">
      <c r="E195" s="3" t="n"/>
      <c r="G195" s="4" t="n"/>
      <c r="I195" s="4" t="n"/>
      <c r="M195" s="5">
        <f>IF(ISNUMBER(I195),TODAY()-INT(I195),"")</f>
        <v/>
      </c>
      <c r="N195">
        <f>IF(A195="","",IF(AND(D195&lt;&gt;"",COUNTIFS(Settings!$E$3:$E$22,D195,Settings!$F$3:$F$22,"Yes")&gt;0),"Closed",IF(J195="Them","Needs reply",IF(AND(ISNUMBER(G195),INT(G195)&lt;TODAY()),"Overdue",IF(AND(ISNUMBER(G195),INT(G195)=TODAY()),"Due today",IF(AND(ISNUMBER(I195),TODAY()-INT(I195)&gt;=Settings!$B$5,NOT(AND(ISNUMBER(G195),INT(G195)&gt;TODAY()))),"Gone cold","OK"))))))</f>
        <v/>
      </c>
      <c r="Q195" s="4" t="n"/>
      <c r="R195" s="6" t="n"/>
    </row>
    <row r="196">
      <c r="E196" s="3" t="n"/>
      <c r="G196" s="4" t="n"/>
      <c r="I196" s="4" t="n"/>
      <c r="M196" s="5">
        <f>IF(ISNUMBER(I196),TODAY()-INT(I196),"")</f>
        <v/>
      </c>
      <c r="N196">
        <f>IF(A196="","",IF(AND(D196&lt;&gt;"",COUNTIFS(Settings!$E$3:$E$22,D196,Settings!$F$3:$F$22,"Yes")&gt;0),"Closed",IF(J196="Them","Needs reply",IF(AND(ISNUMBER(G196),INT(G196)&lt;TODAY()),"Overdue",IF(AND(ISNUMBER(G196),INT(G196)=TODAY()),"Due today",IF(AND(ISNUMBER(I196),TODAY()-INT(I196)&gt;=Settings!$B$5,NOT(AND(ISNUMBER(G196),INT(G196)&gt;TODAY()))),"Gone cold","OK"))))))</f>
        <v/>
      </c>
      <c r="Q196" s="4" t="n"/>
      <c r="R196" s="6" t="n"/>
    </row>
    <row r="197">
      <c r="E197" s="3" t="n"/>
      <c r="G197" s="4" t="n"/>
      <c r="I197" s="4" t="n"/>
      <c r="M197" s="5">
        <f>IF(ISNUMBER(I197),TODAY()-INT(I197),"")</f>
        <v/>
      </c>
      <c r="N197">
        <f>IF(A197="","",IF(AND(D197&lt;&gt;"",COUNTIFS(Settings!$E$3:$E$22,D197,Settings!$F$3:$F$22,"Yes")&gt;0),"Closed",IF(J197="Them","Needs reply",IF(AND(ISNUMBER(G197),INT(G197)&lt;TODAY()),"Overdue",IF(AND(ISNUMBER(G197),INT(G197)=TODAY()),"Due today",IF(AND(ISNUMBER(I197),TODAY()-INT(I197)&gt;=Settings!$B$5,NOT(AND(ISNUMBER(G197),INT(G197)&gt;TODAY()))),"Gone cold","OK"))))))</f>
        <v/>
      </c>
      <c r="Q197" s="4" t="n"/>
      <c r="R197" s="6" t="n"/>
    </row>
    <row r="198">
      <c r="E198" s="3" t="n"/>
      <c r="G198" s="4" t="n"/>
      <c r="I198" s="4" t="n"/>
      <c r="M198" s="5">
        <f>IF(ISNUMBER(I198),TODAY()-INT(I198),"")</f>
        <v/>
      </c>
      <c r="N198">
        <f>IF(A198="","",IF(AND(D198&lt;&gt;"",COUNTIFS(Settings!$E$3:$E$22,D198,Settings!$F$3:$F$22,"Yes")&gt;0),"Closed",IF(J198="Them","Needs reply",IF(AND(ISNUMBER(G198),INT(G198)&lt;TODAY()),"Overdue",IF(AND(ISNUMBER(G198),INT(G198)=TODAY()),"Due today",IF(AND(ISNUMBER(I198),TODAY()-INT(I198)&gt;=Settings!$B$5,NOT(AND(ISNUMBER(G198),INT(G198)&gt;TODAY()))),"Gone cold","OK"))))))</f>
        <v/>
      </c>
      <c r="Q198" s="4" t="n"/>
      <c r="R198" s="6" t="n"/>
    </row>
    <row r="199">
      <c r="E199" s="3" t="n"/>
      <c r="G199" s="4" t="n"/>
      <c r="I199" s="4" t="n"/>
      <c r="M199" s="5">
        <f>IF(ISNUMBER(I199),TODAY()-INT(I199),"")</f>
        <v/>
      </c>
      <c r="N199">
        <f>IF(A199="","",IF(AND(D199&lt;&gt;"",COUNTIFS(Settings!$E$3:$E$22,D199,Settings!$F$3:$F$22,"Yes")&gt;0),"Closed",IF(J199="Them","Needs reply",IF(AND(ISNUMBER(G199),INT(G199)&lt;TODAY()),"Overdue",IF(AND(ISNUMBER(G199),INT(G199)=TODAY()),"Due today",IF(AND(ISNUMBER(I199),TODAY()-INT(I199)&gt;=Settings!$B$5,NOT(AND(ISNUMBER(G199),INT(G199)&gt;TODAY()))),"Gone cold","OK"))))))</f>
        <v/>
      </c>
      <c r="Q199" s="4" t="n"/>
      <c r="R199" s="6" t="n"/>
    </row>
    <row r="200">
      <c r="E200" s="3" t="n"/>
      <c r="G200" s="4" t="n"/>
      <c r="I200" s="4" t="n"/>
      <c r="M200" s="5">
        <f>IF(ISNUMBER(I200),TODAY()-INT(I200),"")</f>
        <v/>
      </c>
      <c r="N200">
        <f>IF(A200="","",IF(AND(D200&lt;&gt;"",COUNTIFS(Settings!$E$3:$E$22,D200,Settings!$F$3:$F$22,"Yes")&gt;0),"Closed",IF(J200="Them","Needs reply",IF(AND(ISNUMBER(G200),INT(G200)&lt;TODAY()),"Overdue",IF(AND(ISNUMBER(G200),INT(G200)=TODAY()),"Due today",IF(AND(ISNUMBER(I200),TODAY()-INT(I200)&gt;=Settings!$B$5,NOT(AND(ISNUMBER(G200),INT(G200)&gt;TODAY()))),"Gone cold","OK"))))))</f>
        <v/>
      </c>
      <c r="Q200" s="4" t="n"/>
      <c r="R200" s="6" t="n"/>
    </row>
    <row r="201">
      <c r="E201" s="3" t="n"/>
      <c r="G201" s="4" t="n"/>
      <c r="I201" s="4" t="n"/>
      <c r="M201" s="5">
        <f>IF(ISNUMBER(I201),TODAY()-INT(I201),"")</f>
        <v/>
      </c>
      <c r="N201">
        <f>IF(A201="","",IF(AND(D201&lt;&gt;"",COUNTIFS(Settings!$E$3:$E$22,D201,Settings!$F$3:$F$22,"Yes")&gt;0),"Closed",IF(J201="Them","Needs reply",IF(AND(ISNUMBER(G201),INT(G201)&lt;TODAY()),"Overdue",IF(AND(ISNUMBER(G201),INT(G201)=TODAY()),"Due today",IF(AND(ISNUMBER(I201),TODAY()-INT(I201)&gt;=Settings!$B$5,NOT(AND(ISNUMBER(G201),INT(G201)&gt;TODAY()))),"Gone cold","OK"))))))</f>
        <v/>
      </c>
      <c r="Q201" s="4" t="n"/>
      <c r="R201" s="6" t="n"/>
    </row>
  </sheetData>
  <conditionalFormatting sqref="N2:N201">
    <cfRule type="expression" priority="1" dxfId="0">
      <formula>N2="Needs reply"</formula>
    </cfRule>
    <cfRule type="expression" priority="2" dxfId="1">
      <formula>N2="Overdue"</formula>
    </cfRule>
    <cfRule type="expression" priority="3" dxfId="2">
      <formula>N2="Due today"</formula>
    </cfRule>
    <cfRule type="expression" priority="4" dxfId="3">
      <formula>N2="Gone cold"</formula>
    </cfRule>
    <cfRule type="expression" priority="5" dxfId="4">
      <formula>N2="Closed"</formula>
    </cfRule>
  </conditionalFormatting>
  <dataValidations count="2">
    <dataValidation sqref="D2:D201" showDropDown="0" showInputMessage="0" showErrorMessage="0" allowBlank="1" type="list">
      <formula1>Settings!$E$3:$E$22</formula1>
    </dataValidation>
    <dataValidation sqref="J2:J201" showDropDown="0" showInputMessage="0" showErrorMessage="0" allowBlank="1" type="list">
      <formula1>"Them,Me"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7" t="inlineStr">
        <is>
          <t>Today</t>
        </is>
      </c>
    </row>
    <row r="2">
      <c r="A2" t="inlineStr">
        <is>
          <t>This list is written by the FollowSheet script (FollowSheet &gt; Sync Gmail now). After importing this file into Google Sheets, follow INSTALL.md to add the script.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3" max="3"/>
  </cols>
  <sheetData>
    <row r="1">
      <c r="A1" s="7" t="inlineStr">
        <is>
          <t>Pipeline</t>
        </is>
      </c>
    </row>
    <row r="2">
      <c r="A2" s="8" t="inlineStr">
        <is>
          <t>Stage</t>
        </is>
      </c>
      <c r="B2" s="8" t="inlineStr">
        <is>
          <t>Deals</t>
        </is>
      </c>
      <c r="C2" s="8" t="inlineStr">
        <is>
          <t>Total value</t>
        </is>
      </c>
    </row>
    <row r="3">
      <c r="A3">
        <f>IF(Settings!$E$3="","",Settings!$E$3)</f>
        <v/>
      </c>
      <c r="B3">
        <f>IF(A3="","",COUNTIF(Contacts!$D:$D,A3))</f>
        <v/>
      </c>
      <c r="C3" s="3">
        <f>IF(A3="","",SUMIF(Contacts!$D:$D,A3,Contacts!$E:$E))</f>
        <v/>
      </c>
    </row>
    <row r="4">
      <c r="A4">
        <f>IF(Settings!$E$4="","",Settings!$E$4)</f>
        <v/>
      </c>
      <c r="B4">
        <f>IF(A4="","",COUNTIF(Contacts!$D:$D,A4))</f>
        <v/>
      </c>
      <c r="C4" s="3">
        <f>IF(A4="","",SUMIF(Contacts!$D:$D,A4,Contacts!$E:$E))</f>
        <v/>
      </c>
    </row>
    <row r="5">
      <c r="A5">
        <f>IF(Settings!$E$5="","",Settings!$E$5)</f>
        <v/>
      </c>
      <c r="B5">
        <f>IF(A5="","",COUNTIF(Contacts!$D:$D,A5))</f>
        <v/>
      </c>
      <c r="C5" s="3">
        <f>IF(A5="","",SUMIF(Contacts!$D:$D,A5,Contacts!$E:$E))</f>
        <v/>
      </c>
    </row>
    <row r="6">
      <c r="A6">
        <f>IF(Settings!$E$6="","",Settings!$E$6)</f>
        <v/>
      </c>
      <c r="B6">
        <f>IF(A6="","",COUNTIF(Contacts!$D:$D,A6))</f>
        <v/>
      </c>
      <c r="C6" s="3">
        <f>IF(A6="","",SUMIF(Contacts!$D:$D,A6,Contacts!$E:$E))</f>
        <v/>
      </c>
    </row>
    <row r="7">
      <c r="A7">
        <f>IF(Settings!$E$7="","",Settings!$E$7)</f>
        <v/>
      </c>
      <c r="B7">
        <f>IF(A7="","",COUNTIF(Contacts!$D:$D,A7))</f>
        <v/>
      </c>
      <c r="C7" s="3">
        <f>IF(A7="","",SUMIF(Contacts!$D:$D,A7,Contacts!$E:$E))</f>
        <v/>
      </c>
    </row>
    <row r="8">
      <c r="A8">
        <f>IF(Settings!$E$8="","",Settings!$E$8)</f>
        <v/>
      </c>
      <c r="B8">
        <f>IF(A8="","",COUNTIF(Contacts!$D:$D,A8))</f>
        <v/>
      </c>
      <c r="C8" s="3">
        <f>IF(A8="","",SUMIF(Contacts!$D:$D,A8,Contacts!$E:$E))</f>
        <v/>
      </c>
    </row>
    <row r="9">
      <c r="A9">
        <f>IF(Settings!$E$9="","",Settings!$E$9)</f>
        <v/>
      </c>
      <c r="B9">
        <f>IF(A9="","",COUNTIF(Contacts!$D:$D,A9))</f>
        <v/>
      </c>
      <c r="C9" s="3">
        <f>IF(A9="","",SUMIF(Contacts!$D:$D,A9,Contacts!$E:$E))</f>
        <v/>
      </c>
    </row>
    <row r="10">
      <c r="A10">
        <f>IF(Settings!$E$10="","",Settings!$E$10)</f>
        <v/>
      </c>
      <c r="B10">
        <f>IF(A10="","",COUNTIF(Contacts!$D:$D,A10))</f>
        <v/>
      </c>
      <c r="C10" s="3">
        <f>IF(A10="","",SUMIF(Contacts!$D:$D,A10,Contacts!$E:$E))</f>
        <v/>
      </c>
    </row>
    <row r="11">
      <c r="A11">
        <f>IF(Settings!$E$11="","",Settings!$E$11)</f>
        <v/>
      </c>
      <c r="B11">
        <f>IF(A11="","",COUNTIF(Contacts!$D:$D,A11))</f>
        <v/>
      </c>
      <c r="C11" s="3">
        <f>IF(A11="","",SUMIF(Contacts!$D:$D,A11,Contacts!$E:$E))</f>
        <v/>
      </c>
    </row>
    <row r="12">
      <c r="A12">
        <f>IF(Settings!$E$12="","",Settings!$E$12)</f>
        <v/>
      </c>
      <c r="B12">
        <f>IF(A12="","",COUNTIF(Contacts!$D:$D,A12))</f>
        <v/>
      </c>
      <c r="C12" s="3">
        <f>IF(A12="","",SUMIF(Contacts!$D:$D,A12,Contacts!$E:$E))</f>
        <v/>
      </c>
    </row>
    <row r="13">
      <c r="A13">
        <f>IF(Settings!$E$13="","",Settings!$E$13)</f>
        <v/>
      </c>
      <c r="B13">
        <f>IF(A13="","",COUNTIF(Contacts!$D:$D,A13))</f>
        <v/>
      </c>
      <c r="C13" s="3">
        <f>IF(A13="","",SUMIF(Contacts!$D:$D,A13,Contacts!$E:$E))</f>
        <v/>
      </c>
    </row>
    <row r="14">
      <c r="A14">
        <f>IF(Settings!$E$14="","",Settings!$E$14)</f>
        <v/>
      </c>
      <c r="B14">
        <f>IF(A14="","",COUNTIF(Contacts!$D:$D,A14))</f>
        <v/>
      </c>
      <c r="C14" s="3">
        <f>IF(A14="","",SUMIF(Contacts!$D:$D,A14,Contacts!$E:$E))</f>
        <v/>
      </c>
    </row>
    <row r="15">
      <c r="A15">
        <f>IF(Settings!$E$15="","",Settings!$E$15)</f>
        <v/>
      </c>
      <c r="B15">
        <f>IF(A15="","",COUNTIF(Contacts!$D:$D,A15))</f>
        <v/>
      </c>
      <c r="C15" s="3">
        <f>IF(A15="","",SUMIF(Contacts!$D:$D,A15,Contacts!$E:$E))</f>
        <v/>
      </c>
    </row>
    <row r="16">
      <c r="A16">
        <f>IF(Settings!$E$16="","",Settings!$E$16)</f>
        <v/>
      </c>
      <c r="B16">
        <f>IF(A16="","",COUNTIF(Contacts!$D:$D,A16))</f>
        <v/>
      </c>
      <c r="C16" s="3">
        <f>IF(A16="","",SUMIF(Contacts!$D:$D,A16,Contacts!$E:$E))</f>
        <v/>
      </c>
    </row>
    <row r="17">
      <c r="A17">
        <f>IF(Settings!$E$17="","",Settings!$E$17)</f>
        <v/>
      </c>
      <c r="B17">
        <f>IF(A17="","",COUNTIF(Contacts!$D:$D,A17))</f>
        <v/>
      </c>
      <c r="C17" s="3">
        <f>IF(A17="","",SUMIF(Contacts!$D:$D,A17,Contacts!$E:$E))</f>
        <v/>
      </c>
    </row>
    <row r="18">
      <c r="A18">
        <f>IF(Settings!$E$18="","",Settings!$E$18)</f>
        <v/>
      </c>
      <c r="B18">
        <f>IF(A18="","",COUNTIF(Contacts!$D:$D,A18))</f>
        <v/>
      </c>
      <c r="C18" s="3">
        <f>IF(A18="","",SUMIF(Contacts!$D:$D,A18,Contacts!$E:$E))</f>
        <v/>
      </c>
    </row>
    <row r="19">
      <c r="A19">
        <f>IF(Settings!$E$19="","",Settings!$E$19)</f>
        <v/>
      </c>
      <c r="B19">
        <f>IF(A19="","",COUNTIF(Contacts!$D:$D,A19))</f>
        <v/>
      </c>
      <c r="C19" s="3">
        <f>IF(A19="","",SUMIF(Contacts!$D:$D,A19,Contacts!$E:$E))</f>
        <v/>
      </c>
    </row>
    <row r="20">
      <c r="A20">
        <f>IF(Settings!$E$20="","",Settings!$E$20)</f>
        <v/>
      </c>
      <c r="B20">
        <f>IF(A20="","",COUNTIF(Contacts!$D:$D,A20))</f>
        <v/>
      </c>
      <c r="C20" s="3">
        <f>IF(A20="","",SUMIF(Contacts!$D:$D,A20,Contacts!$E:$E))</f>
        <v/>
      </c>
    </row>
    <row r="21">
      <c r="A21">
        <f>IF(Settings!$E$21="","",Settings!$E$21)</f>
        <v/>
      </c>
      <c r="B21">
        <f>IF(A21="","",COUNTIF(Contacts!$D:$D,A21))</f>
        <v/>
      </c>
      <c r="C21" s="3">
        <f>IF(A21="","",SUMIF(Contacts!$D:$D,A21,Contacts!$E:$E))</f>
        <v/>
      </c>
    </row>
    <row r="22">
      <c r="A22">
        <f>IF(Settings!$E$22="","",Settings!$E$22)</f>
        <v/>
      </c>
      <c r="B22">
        <f>IF(A22="","",COUNTIF(Contacts!$D:$D,A22))</f>
        <v/>
      </c>
      <c r="C22" s="3">
        <f>IF(A22="","",SUMIF(Contacts!$D:$D,A22,Contacts!$E:$E))</f>
        <v/>
      </c>
    </row>
    <row r="24">
      <c r="A24" s="8" t="inlineStr">
        <is>
          <t>Needs attention</t>
        </is>
      </c>
      <c r="B24" s="8" t="inlineStr">
        <is>
          <t>Contacts</t>
        </is>
      </c>
    </row>
    <row r="25">
      <c r="A25" t="inlineStr">
        <is>
          <t>Needs reply</t>
        </is>
      </c>
      <c r="B25">
        <f>COUNTIF(Contacts!$N:$N,"Needs reply")</f>
        <v/>
      </c>
    </row>
    <row r="26">
      <c r="A26" t="inlineStr">
        <is>
          <t>Overdue</t>
        </is>
      </c>
      <c r="B26">
        <f>COUNTIF(Contacts!$N:$N,"Overdue")</f>
        <v/>
      </c>
    </row>
    <row r="27">
      <c r="A27" t="inlineStr">
        <is>
          <t>Due today</t>
        </is>
      </c>
      <c r="B27">
        <f>COUNTIF(Contacts!$N:$N,"Due today")</f>
        <v/>
      </c>
    </row>
    <row r="28">
      <c r="A28" t="inlineStr">
        <is>
          <t>Gone cold</t>
        </is>
      </c>
      <c r="B28">
        <f>COUNTIF(Contacts!$N:$N,"Gone cold")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70" customWidth="1" min="3" max="3"/>
    <col width="18" customWidth="1" min="5" max="5"/>
  </cols>
  <sheetData>
    <row r="1">
      <c r="A1" s="7" t="inlineStr">
        <is>
          <t>FollowSheet settings</t>
        </is>
      </c>
    </row>
    <row r="2">
      <c r="A2" s="8" t="inlineStr">
        <is>
          <t>Setting</t>
        </is>
      </c>
      <c r="B2" s="8" t="inlineStr">
        <is>
          <t>Value</t>
        </is>
      </c>
      <c r="C2" s="8" t="inlineStr">
        <is>
          <t>What it does</t>
        </is>
      </c>
      <c r="E2" s="8" t="inlineStr">
        <is>
          <t>Stage</t>
        </is>
      </c>
      <c r="F2" s="8" t="inlineStr">
        <is>
          <t>Closed?</t>
        </is>
      </c>
    </row>
    <row r="3">
      <c r="A3" t="inlineStr">
        <is>
          <t>Send my daily list to</t>
        </is>
      </c>
      <c r="B3" t="inlineStr"/>
      <c r="C3" s="9" t="inlineStr">
        <is>
          <t>Empty = your Google account email.</t>
        </is>
      </c>
      <c r="E3" t="inlineStr">
        <is>
          <t>Lead</t>
        </is>
      </c>
      <c r="F3" t="inlineStr">
        <is>
          <t>No</t>
        </is>
      </c>
    </row>
    <row r="4">
      <c r="A4" t="inlineStr">
        <is>
          <t>Daily list hour (0-23)</t>
        </is>
      </c>
      <c r="B4" t="n">
        <v>8</v>
      </c>
      <c r="C4" s="9" t="inlineStr">
        <is>
          <t>Pro autopilot syncs Gmail and emails your list around this hour (sheet time zone).</t>
        </is>
      </c>
      <c r="E4" t="inlineStr">
        <is>
          <t>Contacted</t>
        </is>
      </c>
      <c r="F4" t="inlineStr">
        <is>
          <t>No</t>
        </is>
      </c>
    </row>
    <row r="5">
      <c r="A5" t="inlineStr">
        <is>
          <t>Gone cold after (days)</t>
        </is>
      </c>
      <c r="B5" t="n">
        <v>21</v>
      </c>
      <c r="C5" s="9" t="inlineStr">
        <is>
          <t>Open deals with no email either way for this many days are flagged.</t>
        </is>
      </c>
      <c r="E5" t="inlineStr">
        <is>
          <t>Meeting</t>
        </is>
      </c>
      <c r="F5" t="inlineStr">
        <is>
          <t>No</t>
        </is>
      </c>
    </row>
    <row r="6">
      <c r="A6" t="inlineStr">
        <is>
          <t>Auto follow-up after I email (days)</t>
        </is>
      </c>
      <c r="B6" t="n">
        <v>3</v>
      </c>
      <c r="C6" s="9" t="inlineStr">
        <is>
          <t>Pro: if Next follow-up is empty and you wrote last, it is set this many days after your email. 0 = off.</t>
        </is>
      </c>
      <c r="E6" t="inlineStr">
        <is>
          <t>Proposal</t>
        </is>
      </c>
      <c r="F6" t="inlineStr">
        <is>
          <t>No</t>
        </is>
      </c>
    </row>
    <row r="7">
      <c r="A7" t="inlineStr">
        <is>
          <t>Capture Gmail label</t>
        </is>
      </c>
      <c r="B7" t="inlineStr">
        <is>
          <t>FollowSheet</t>
        </is>
      </c>
      <c r="C7" s="9" t="inlineStr">
        <is>
          <t>Pro: label any email with this Gmail label and its sender becomes a new contact.</t>
        </is>
      </c>
      <c r="E7" t="inlineStr">
        <is>
          <t>Negotiation</t>
        </is>
      </c>
      <c r="F7" t="inlineStr">
        <is>
          <t>No</t>
        </is>
      </c>
    </row>
    <row r="8">
      <c r="A8" t="inlineStr">
        <is>
          <t>Remove label after capture</t>
        </is>
      </c>
      <c r="B8" t="inlineStr">
        <is>
          <t>Yes</t>
        </is>
      </c>
      <c r="C8" s="9" t="inlineStr">
        <is>
          <t>Yes / No.</t>
        </is>
      </c>
      <c r="E8" t="inlineStr">
        <is>
          <t>Won</t>
        </is>
      </c>
      <c r="F8" t="inlineStr">
        <is>
          <t>Yes</t>
        </is>
      </c>
    </row>
    <row r="9">
      <c r="A9" t="inlineStr">
        <is>
          <t>Email me when nothing is due</t>
        </is>
      </c>
      <c r="B9" t="inlineStr">
        <is>
          <t>No</t>
        </is>
      </c>
      <c r="C9" s="9" t="inlineStr">
        <is>
          <t>Yes / No.</t>
        </is>
      </c>
      <c r="E9" t="inlineStr">
        <is>
          <t>Lost</t>
        </is>
      </c>
      <c r="F9" t="inlineStr">
        <is>
          <t>Yes</t>
        </is>
      </c>
    </row>
    <row r="10">
      <c r="A10" t="inlineStr">
        <is>
          <t>Sync closed deals too</t>
        </is>
      </c>
      <c r="B10" t="inlineStr">
        <is>
          <t>No</t>
        </is>
      </c>
      <c r="C10" s="9" t="inlineStr">
        <is>
          <t>Yes / No. No = Won/Lost rows are skipped (saves Gmail quota).</t>
        </is>
      </c>
    </row>
    <row r="12">
      <c r="A12" t="inlineStr">
        <is>
          <t>Plan</t>
        </is>
      </c>
      <c r="B12" t="inlineStr">
        <is>
          <t>Free (run the script to start the 14-day Pro trial)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7" t="inlineStr">
        <is>
          <t>FollowSheet 1.0.0: a CRM in your own Google Sheet that reads your Gmail</t>
        </is>
      </c>
    </row>
    <row r="2">
      <c r="A2" t="inlineStr"/>
    </row>
    <row r="3">
      <c r="A3" t="inlineStr">
        <is>
          <t>This file is the import version of the template. Gmail sync, the Today list, the daily email and Pro features need the FollowSheet script:</t>
        </is>
      </c>
    </row>
    <row r="4">
      <c r="A4" t="inlineStr">
        <is>
          <t>1. Upload this file to Google Drive and open it with Google Sheets (or File &gt; Import in a blank Google Sheet).</t>
        </is>
      </c>
    </row>
    <row r="5">
      <c r="A5" t="inlineStr">
        <is>
          <t>2. Extensions &gt; Apps Script: paste FollowSheet.gs and Sidebar.html (in FollowSheet-apps-script.zip), then reload and run FollowSheet &gt; Set up / repair this sheet.</t>
        </is>
      </c>
    </row>
    <row r="6">
      <c r="A6" t="inlineStr">
        <is>
          <t>3. Full guide: INSTALL.md in the zip, or https://karunalabs.pages.dev/followsheet/</t>
        </is>
      </c>
    </row>
    <row r="7">
      <c r="A7" t="inlineStr"/>
    </row>
    <row r="8">
      <c r="A8" t="inlineStr">
        <is>
          <t>Status colours: red = they wrote last (you owe a reply), orange = overdue, yellow = due today, blue = gone cold.</t>
        </is>
      </c>
    </row>
    <row r="9">
      <c r="A9" t="inlineStr">
        <is>
          <t>Privacy: your data stays in your Google account. FollowSheet has no server.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2026-10-03T19:31:37Z</dcterms:created>
  <dcterms:modified xmlns:dcterms="http://purl.org/dc/terms/" xmlns:xsi="http://www.w3.org/2001/XMLSchema-instance" xsi:type="dcterms:W3CDTF">2026-10-03T19:31:37Z</dcterms:modified>
</cp:coreProperties>
</file>